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customProperty3.bin" ContentType="application/vnd.openxmlformats-officedocument.spreadsheetml.customProperty"/>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broadreachcorp.sharepoint.com/sites/CGCAPACESubs/Shared Documents/CBOs/Request for proposal/"/>
    </mc:Choice>
  </mc:AlternateContent>
  <xr:revisionPtr revIDLastSave="2718" documentId="8_{8958362D-55B6-4743-8455-49DF6A738BAF}" xr6:coauthVersionLast="47" xr6:coauthVersionMax="47" xr10:uidLastSave="{5D05E7B5-D8ED-40D7-A231-2260496B121A}"/>
  <workbookProtection workbookAlgorithmName="SHA-512" workbookHashValue="TyDJiSIMtiE62O+fD7kkRYe8PdRcfYkFDh4JoJQ8Y/ZyNwFZQZ/VpnZbruKDqOLJ327z5iWOFpLF26gKWZEMdg==" workbookSaltValue="1CkHqbnfn5wsEv/ZtMvlxQ==" workbookSpinCount="100000" lockStructure="1"/>
  <bookViews>
    <workbookView xWindow="-108" yWindow="-108" windowWidth="23256" windowHeight="12456" xr2:uid="{00000000-000D-0000-FFFF-FFFF00000000}"/>
  </bookViews>
  <sheets>
    <sheet name="Risk assessment" sheetId="2" r:id="rId1"/>
    <sheet name="Risk score" sheetId="3" state="hidden" r:id="rId2"/>
    <sheet name="Report" sheetId="4" state="hidden" r:id="rId3"/>
  </sheets>
  <definedNames>
    <definedName name="_xlnm.Print_Area" localSheetId="0">'Risk assessment'!$A$1:$E$105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3" l="1"/>
  <c r="B38" i="3"/>
  <c r="B39" i="3"/>
  <c r="B40" i="3"/>
  <c r="B41" i="3"/>
  <c r="B42" i="3"/>
  <c r="B43" i="3"/>
  <c r="B44" i="3"/>
  <c r="B45" i="3"/>
  <c r="B46" i="3"/>
  <c r="B47" i="3"/>
  <c r="B36" i="3"/>
  <c r="B23" i="3"/>
  <c r="B24" i="3"/>
  <c r="B22" i="3"/>
  <c r="B13" i="3"/>
  <c r="B12" i="3"/>
  <c r="B31" i="3"/>
  <c r="B32" i="3"/>
  <c r="B33" i="3"/>
  <c r="B30" i="3"/>
  <c r="B29" i="3"/>
  <c r="B91" i="3"/>
  <c r="C91" i="3"/>
  <c r="D91" i="3"/>
  <c r="E91" i="3"/>
  <c r="B92" i="3"/>
  <c r="C92" i="3"/>
  <c r="D92" i="3"/>
  <c r="E92" i="3"/>
  <c r="B93" i="3"/>
  <c r="C93" i="3"/>
  <c r="D93" i="3"/>
  <c r="E93" i="3"/>
  <c r="B89" i="3"/>
  <c r="C89" i="3"/>
  <c r="D89" i="3"/>
  <c r="E89" i="3"/>
  <c r="B90" i="3"/>
  <c r="C90" i="3"/>
  <c r="D90" i="3"/>
  <c r="E90" i="3"/>
  <c r="B16" i="3"/>
  <c r="B17" i="3"/>
  <c r="B18" i="3"/>
  <c r="B19" i="3"/>
  <c r="B20" i="3"/>
  <c r="B15" i="3"/>
  <c r="B10" i="3"/>
  <c r="B28" i="3"/>
  <c r="B27" i="3"/>
  <c r="B26" i="3"/>
  <c r="B79" i="3"/>
  <c r="B77" i="3"/>
  <c r="B72" i="3" l="1"/>
  <c r="B67" i="3" l="1"/>
  <c r="B63" i="3"/>
  <c r="B105" i="3"/>
  <c r="B88" i="3"/>
  <c r="B97" i="3" l="1"/>
  <c r="C97" i="3"/>
  <c r="D97" i="3"/>
  <c r="E97" i="3"/>
  <c r="B98" i="3"/>
  <c r="C98" i="3"/>
  <c r="D98" i="3"/>
  <c r="E98" i="3"/>
  <c r="B99" i="3"/>
  <c r="C99" i="3"/>
  <c r="D99" i="3"/>
  <c r="E99" i="3"/>
  <c r="B100" i="3"/>
  <c r="C100" i="3"/>
  <c r="D100" i="3"/>
  <c r="E100" i="3"/>
  <c r="B101" i="3"/>
  <c r="C101" i="3"/>
  <c r="D101" i="3"/>
  <c r="E101" i="3"/>
  <c r="B102" i="3"/>
  <c r="C102" i="3"/>
  <c r="D102" i="3"/>
  <c r="E102" i="3"/>
  <c r="B103" i="3"/>
  <c r="C103" i="3"/>
  <c r="D103" i="3"/>
  <c r="E103" i="3"/>
  <c r="B104" i="3"/>
  <c r="C104" i="3"/>
  <c r="D104" i="3"/>
  <c r="E104" i="3"/>
  <c r="C105" i="3"/>
  <c r="D105" i="3"/>
  <c r="E105" i="3"/>
  <c r="B106" i="3"/>
  <c r="C106" i="3"/>
  <c r="D106" i="3"/>
  <c r="E106" i="3"/>
  <c r="B107" i="3"/>
  <c r="C107" i="3"/>
  <c r="D107" i="3"/>
  <c r="E107" i="3"/>
  <c r="B83" i="3"/>
  <c r="C83" i="3"/>
  <c r="D83" i="3"/>
  <c r="E83" i="3"/>
  <c r="B84" i="3"/>
  <c r="C84" i="3"/>
  <c r="D84" i="3"/>
  <c r="E84" i="3"/>
  <c r="B85" i="3"/>
  <c r="C85" i="3"/>
  <c r="D85" i="3"/>
  <c r="E85" i="3"/>
  <c r="B86" i="3"/>
  <c r="C86" i="3"/>
  <c r="D86" i="3"/>
  <c r="E86" i="3"/>
  <c r="B87" i="3"/>
  <c r="C87" i="3"/>
  <c r="D87" i="3"/>
  <c r="E87" i="3"/>
  <c r="C88" i="3"/>
  <c r="D88" i="3"/>
  <c r="E88" i="3"/>
  <c r="B73" i="3"/>
  <c r="B74" i="3"/>
  <c r="B75" i="3"/>
  <c r="B76" i="3"/>
  <c r="B78" i="3"/>
  <c r="E78" i="3"/>
  <c r="D78" i="3"/>
  <c r="C78" i="3"/>
  <c r="B66" i="3"/>
  <c r="C160" i="4"/>
  <c r="A160" i="4"/>
  <c r="C156" i="4"/>
  <c r="A156" i="4"/>
  <c r="C152" i="4"/>
  <c r="A152" i="4"/>
  <c r="C148" i="4"/>
  <c r="A148" i="4"/>
  <c r="C144" i="4"/>
  <c r="A144" i="4"/>
  <c r="A135" i="4"/>
  <c r="A128" i="4"/>
  <c r="A121" i="4"/>
  <c r="A114" i="4"/>
  <c r="A107" i="4"/>
  <c r="K58" i="3"/>
  <c r="J167" i="3"/>
  <c r="I167" i="3"/>
  <c r="K161" i="3"/>
  <c r="K131" i="3"/>
  <c r="K124" i="3"/>
  <c r="K115" i="3"/>
  <c r="K108" i="3"/>
  <c r="K94" i="3"/>
  <c r="K80" i="3"/>
  <c r="K69" i="3"/>
  <c r="J174" i="3"/>
  <c r="I174" i="3"/>
  <c r="J173" i="3"/>
  <c r="I173" i="3"/>
  <c r="I172" i="3"/>
  <c r="J172" i="3"/>
  <c r="G174" i="3"/>
  <c r="A87" i="4" s="1"/>
  <c r="G173" i="3"/>
  <c r="A78" i="4" s="1"/>
  <c r="G172" i="3"/>
  <c r="A69" i="4" s="1"/>
  <c r="D8" i="4"/>
  <c r="D16" i="4"/>
  <c r="K167" i="3" l="1"/>
  <c r="D17" i="4" s="1"/>
  <c r="K173" i="3"/>
  <c r="K174" i="3"/>
  <c r="K172" i="3"/>
  <c r="A70" i="4" l="1"/>
  <c r="B70" i="4" s="1"/>
  <c r="A88" i="4"/>
  <c r="B88" i="4" s="1"/>
  <c r="A79" i="4"/>
  <c r="B79" i="4" s="1"/>
  <c r="B61" i="3" l="1"/>
  <c r="E122" i="3"/>
  <c r="D122" i="3"/>
  <c r="C122" i="3"/>
  <c r="E121" i="3"/>
  <c r="D121" i="3"/>
  <c r="C121" i="3"/>
  <c r="B96" i="3" l="1"/>
  <c r="B82" i="3"/>
  <c r="B71" i="3"/>
  <c r="B62" i="3"/>
  <c r="B64" i="3"/>
  <c r="B65" i="3"/>
  <c r="B68" i="3"/>
  <c r="C47" i="3" l="1"/>
  <c r="E130" i="3"/>
  <c r="D130" i="3"/>
  <c r="C130" i="3"/>
  <c r="E129" i="3"/>
  <c r="D129" i="3"/>
  <c r="C129" i="3"/>
  <c r="E128" i="3"/>
  <c r="D128" i="3"/>
  <c r="C128" i="3"/>
  <c r="E127" i="3"/>
  <c r="D127" i="3"/>
  <c r="C127" i="3"/>
  <c r="E126" i="3"/>
  <c r="D126" i="3"/>
  <c r="C126" i="3"/>
  <c r="E123" i="3"/>
  <c r="D123" i="3"/>
  <c r="C123" i="3"/>
  <c r="E120" i="3"/>
  <c r="D120" i="3"/>
  <c r="C120" i="3"/>
  <c r="E119" i="3"/>
  <c r="D119" i="3"/>
  <c r="C119" i="3"/>
  <c r="E118" i="3"/>
  <c r="D118" i="3"/>
  <c r="C118" i="3"/>
  <c r="E117" i="3"/>
  <c r="D117" i="3"/>
  <c r="C117" i="3"/>
  <c r="E114" i="3"/>
  <c r="D114" i="3"/>
  <c r="C114" i="3"/>
  <c r="E113" i="3"/>
  <c r="D113" i="3"/>
  <c r="C113" i="3"/>
  <c r="E112" i="3"/>
  <c r="D112" i="3"/>
  <c r="C112" i="3"/>
  <c r="E111" i="3"/>
  <c r="D111" i="3"/>
  <c r="C111" i="3"/>
  <c r="E110" i="3"/>
  <c r="D110" i="3"/>
  <c r="C110" i="3"/>
  <c r="G169" i="3"/>
  <c r="A42" i="4" s="1"/>
  <c r="C5" i="3"/>
  <c r="C6" i="3"/>
  <c r="C7" i="3"/>
  <c r="C4" i="3"/>
  <c r="I175" i="3" l="1"/>
  <c r="G168" i="3"/>
  <c r="A33" i="4" s="1"/>
  <c r="I168" i="3"/>
  <c r="J168" i="3"/>
  <c r="I169" i="3"/>
  <c r="J169" i="3"/>
  <c r="C46" i="3"/>
  <c r="K168" i="3" l="1"/>
  <c r="K169" i="3"/>
  <c r="E96" i="3"/>
  <c r="D96" i="3"/>
  <c r="C96" i="3"/>
  <c r="E82" i="3"/>
  <c r="D82" i="3"/>
  <c r="C82" i="3"/>
  <c r="C72" i="3"/>
  <c r="D72" i="3"/>
  <c r="E72" i="3"/>
  <c r="C73" i="3"/>
  <c r="D73" i="3"/>
  <c r="E73" i="3"/>
  <c r="C74" i="3"/>
  <c r="D74" i="3"/>
  <c r="E74" i="3"/>
  <c r="C75" i="3"/>
  <c r="D75" i="3"/>
  <c r="E75" i="3"/>
  <c r="C76" i="3"/>
  <c r="D76" i="3"/>
  <c r="E76" i="3"/>
  <c r="C77" i="3"/>
  <c r="D77" i="3"/>
  <c r="E77" i="3"/>
  <c r="C79" i="3"/>
  <c r="D79" i="3"/>
  <c r="E79" i="3"/>
  <c r="E71" i="3"/>
  <c r="D71" i="3"/>
  <c r="C71" i="3"/>
  <c r="C62" i="3"/>
  <c r="D62" i="3"/>
  <c r="E62" i="3"/>
  <c r="C63" i="3"/>
  <c r="D63" i="3"/>
  <c r="E63" i="3"/>
  <c r="C64" i="3"/>
  <c r="D64" i="3"/>
  <c r="E64" i="3"/>
  <c r="C65" i="3"/>
  <c r="D65" i="3"/>
  <c r="E65" i="3"/>
  <c r="C66" i="3"/>
  <c r="D66" i="3"/>
  <c r="E66" i="3"/>
  <c r="C67" i="3"/>
  <c r="D67" i="3"/>
  <c r="E67" i="3"/>
  <c r="C68" i="3"/>
  <c r="D68" i="3"/>
  <c r="E68" i="3"/>
  <c r="E61" i="3"/>
  <c r="D61" i="3"/>
  <c r="C61" i="3"/>
  <c r="C37" i="3"/>
  <c r="C38" i="3"/>
  <c r="C39" i="3"/>
  <c r="C40" i="3"/>
  <c r="C41" i="3"/>
  <c r="C42" i="3"/>
  <c r="C43" i="3"/>
  <c r="C44" i="3"/>
  <c r="C45" i="3"/>
  <c r="C36" i="3"/>
  <c r="J175" i="3"/>
  <c r="G175" i="3"/>
  <c r="A96" i="4" s="1"/>
  <c r="J171" i="3"/>
  <c r="I171" i="3"/>
  <c r="G171" i="3"/>
  <c r="A60" i="4" s="1"/>
  <c r="J170" i="3"/>
  <c r="I170" i="3"/>
  <c r="G170" i="3"/>
  <c r="A51" i="4" s="1"/>
  <c r="A43" i="4" l="1"/>
  <c r="B43" i="4" s="1"/>
  <c r="A34" i="4"/>
  <c r="B34" i="4" s="1"/>
  <c r="K170" i="3"/>
  <c r="K171" i="3"/>
  <c r="K175" i="3"/>
  <c r="A97" i="4" s="1"/>
  <c r="B97" i="4" s="1"/>
  <c r="A61" i="4" l="1"/>
  <c r="B61" i="4" s="1"/>
  <c r="A52" i="4"/>
  <c r="B52" i="4" s="1"/>
  <c r="K176" i="3"/>
  <c r="D1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tc={E560300A-1D68-4364-8C4B-9D7605C08EC7}</author>
  </authors>
  <commentList>
    <comment ref="G102" authorId="0" shapeId="0" xr:uid="{E560300A-1D68-4364-8C4B-9D7605C08EC7}">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@Abré Nel, kindly update the four different ratings.</t>
      </text>
    </comment>
  </commentList>
</comments>
</file>

<file path=xl/sharedStrings.xml><?xml version="1.0" encoding="utf-8"?>
<sst xmlns="http://schemas.openxmlformats.org/spreadsheetml/2006/main" count="692" uniqueCount="478">
  <si>
    <t>Pre-Award Risk Assessment Tool</t>
  </si>
  <si>
    <t xml:space="preserve">Completed by: </t>
  </si>
  <si>
    <t xml:space="preserve">Name of Organisation:  </t>
  </si>
  <si>
    <t xml:space="preserve">Names and job titles of people that completed the assessment: </t>
  </si>
  <si>
    <t>Date of Completion:</t>
  </si>
  <si>
    <t>Introduction and Objectives:</t>
  </si>
  <si>
    <t xml:space="preserve">Risks are inherent to any organization, but the adverse effects of risks can be reduced through award development and negotiation which is based on the  outcome of this Pre-Award Risk Assessment. </t>
  </si>
  <si>
    <t xml:space="preserve">The objective of the tool is, therefore, is firstly to identify areas of strengths and weaknesses across the main systems and internal controls of the organisation. </t>
  </si>
  <si>
    <t>Secondly, the objective is to determine the degree of support and oversight necessary to ensure proper accountability of USAID funds provided in accordance with Standard Provision RAA7.</t>
  </si>
  <si>
    <t xml:space="preserve">This tool assesses an organisation's ability to manage funding and comply with U.S. Government regulations in the following areas: </t>
  </si>
  <si>
    <t>• Organisational status and Legal Structure</t>
  </si>
  <si>
    <t>• Organisational Sustainability: Structure and management system</t>
  </si>
  <si>
    <t>• Financial Management and Internal Controls</t>
  </si>
  <si>
    <t>• Monitoring and Evaluation Systems</t>
  </si>
  <si>
    <t>• Project and Performance Management Systems</t>
  </si>
  <si>
    <t>• Human Resources</t>
  </si>
  <si>
    <t>The outputs of this assessment will be utilised by BroadReach for management decision making in order to determine:</t>
  </si>
  <si>
    <t>• Review proposals to make a determination of the successful organisation to implement the project;</t>
  </si>
  <si>
    <t>• The scope and frequency of monitoring site visits;</t>
  </si>
  <si>
    <t>• Potential capacity strengthening needs (if any).</t>
  </si>
  <si>
    <t>Methodology and instructions to the facilitator;</t>
  </si>
  <si>
    <t>Complete all the sections below in as much detail as possible, and provide support documents where required.  A signed copy of the tool must be submitted to proposals@brhc.com together with the supporting documents.</t>
  </si>
  <si>
    <t>BroadReach will review all required documents and the completed tool, whereafter each section will be scored to determine the overall risk rating.</t>
  </si>
  <si>
    <t>BroadReach will then determine if your existing systems and capacities are sufficient to implement the proposed project successfully.</t>
  </si>
  <si>
    <t>To achieve the set objectives you will need to;</t>
  </si>
  <si>
    <t>• Complete the risk assessment with key personnel who include the programme and financial management personnel</t>
  </si>
  <si>
    <t>• Include copies of legal and statutory required documents</t>
  </si>
  <si>
    <t>• Include policies, procedures and templates and</t>
  </si>
  <si>
    <t>• Include sample supporting documents as evidence of policies and procedures.</t>
  </si>
  <si>
    <t>Sub-Awardee/Grantee General Information</t>
  </si>
  <si>
    <t>Name of registered entity, and any trading as references:</t>
  </si>
  <si>
    <t>Organisation Type (i.e., Non-Profit, University, For-Profit, Trust etc.):</t>
  </si>
  <si>
    <t>Organisation registration number:</t>
  </si>
  <si>
    <t>Postal address:</t>
  </si>
  <si>
    <t>Physical address:</t>
  </si>
  <si>
    <t>Organisation contact details (head office telephone number, email and website):</t>
  </si>
  <si>
    <r>
      <t xml:space="preserve">Authorised Representative (Name and Title): 
</t>
    </r>
    <r>
      <rPr>
        <i/>
        <sz val="11"/>
        <rFont val="Arial"/>
        <family val="2"/>
      </rPr>
      <t>This should be the signatory authorised to sign the award and any modifications.</t>
    </r>
  </si>
  <si>
    <t>Contact Information of Authorised Representative (Phone, Email, Address):</t>
  </si>
  <si>
    <t>Please list your organisational SAM unique entity identifier (UEI):</t>
  </si>
  <si>
    <t>Please confirm (yes or no) that the organisation’s annual registry with SAM (U.S. Government System for Award Management) is up-to-date.  If no UEI # or up-to-date SAM registration, BroadReach can send additional guidance.</t>
  </si>
  <si>
    <t xml:space="preserve">How are your organisation’s financial reports prepared (Accrual/cash basis)? </t>
  </si>
  <si>
    <t>List the areas where you are currently implementing.</t>
  </si>
  <si>
    <t xml:space="preserve">1. Organisational status and Legal Structure </t>
  </si>
  <si>
    <t>Yes</t>
  </si>
  <si>
    <t>No</t>
  </si>
  <si>
    <t>Comment</t>
  </si>
  <si>
    <r>
      <t>Was your organisation established in the last two years? </t>
    </r>
    <r>
      <rPr>
        <i/>
        <sz val="11"/>
        <rFont val="Arial"/>
        <family val="2"/>
      </rPr>
      <t xml:space="preserve"> 
If no, please document when the organisation was established.</t>
    </r>
    <r>
      <rPr>
        <sz val="11"/>
        <rFont val="Arial"/>
        <family val="2"/>
      </rPr>
      <t xml:space="preserve">  
</t>
    </r>
    <r>
      <rPr>
        <i/>
        <sz val="11"/>
        <rFont val="Arial"/>
        <family val="2"/>
      </rPr>
      <t>(Submit copy of registration document)</t>
    </r>
  </si>
  <si>
    <t xml:space="preserve">What were your organisation’s total annual revenues over the past two fiscal years?
</t>
  </si>
  <si>
    <t xml:space="preserve">Is your organisation legally authorised to work in the district/s where the project will be implemented? 
</t>
  </si>
  <si>
    <r>
      <t xml:space="preserve">Has your organisation received USAID/CDC/USG funding in the past? 
(Attach a list of previous awards over the last 2 years </t>
    </r>
    <r>
      <rPr>
        <i/>
        <sz val="11"/>
        <rFont val="Arial"/>
        <family val="2"/>
      </rPr>
      <t>(include award #, donor, dates, total award amount, brief SOW description, and name/contact information of  2 references that BroadReach can contact)- Submit list as part of the Attachments.</t>
    </r>
  </si>
  <si>
    <r>
      <t xml:space="preserve">Does your organisation comply with all applicable SARS regulations? 
</t>
    </r>
    <r>
      <rPr>
        <i/>
        <sz val="11"/>
        <rFont val="Arial"/>
        <family val="2"/>
      </rPr>
      <t>(Submit copy of Tax Clearance Certificate issued by SARS and confirm validity and expiry dates)</t>
    </r>
  </si>
  <si>
    <r>
      <t xml:space="preserve">Does the organisation have a Board to review and approve operational policies and procedures; work plan and budget; and significant financial transactions. How often does the Board meet?
</t>
    </r>
    <r>
      <rPr>
        <i/>
        <sz val="11"/>
        <rFont val="Arial"/>
        <family val="2"/>
      </rPr>
      <t>(Submit signed copy of last Board meeting)</t>
    </r>
  </si>
  <si>
    <t>Does your organisation have any pending lawsuits? Legal judgements? or delinquent or current debt? If "Yes", summarise lawsuits, judgements, and/or delinquent/current debt.</t>
  </si>
  <si>
    <t xml:space="preserve">Has your organisation been suspended, terminated, debarred, formally sanctioned, or labelled as “high risk” for any reason by another partner or donor?  </t>
  </si>
  <si>
    <t xml:space="preserve">2. Organisational Sustainability: structure and management system </t>
  </si>
  <si>
    <t>Has your organisation changed financial or administrative systems in the last 12 months?  If "Yes", summarize the changes.  What Financial system are you currently using?</t>
  </si>
  <si>
    <t>Have there been significant changes to Senior Management staffing in the past 12 months? If "Yes", summarise the changes.</t>
  </si>
  <si>
    <r>
      <t xml:space="preserve">Does your organisation have strategic plan, to be used for management decision making? If so, when does your current strategic plan end?
</t>
    </r>
    <r>
      <rPr>
        <i/>
        <sz val="11"/>
        <rFont val="Arial"/>
        <family val="2"/>
      </rPr>
      <t>(Submit organisational strategic plan)</t>
    </r>
  </si>
  <si>
    <r>
      <t xml:space="preserve">Does your organisation have an organisational/staffing chart? If you do not have an organisational/staffing chart, describe who manages the organisation, how many full-time and part-time staff do you have.  What are their roles?
</t>
    </r>
    <r>
      <rPr>
        <i/>
        <sz val="11"/>
        <rFont val="Arial"/>
        <family val="2"/>
      </rPr>
      <t>(Submit organisational chart)</t>
    </r>
  </si>
  <si>
    <t>How many staff does your organisation employ?  Do you have staff needed for the project?</t>
  </si>
  <si>
    <t>Does your organisation have appropriate staffing to properly segregate duties for actions related to procurement, financial transactions, contracts, and human resources?</t>
  </si>
  <si>
    <t>Is the project management team familiar with specific U.S. Government (e.g. USAID or CDC) rules and regulations e.g. cost share reporting, costs principles?  Please any trainings that staff attended.</t>
  </si>
  <si>
    <t>Who will oversee the implementation of the award?  List the type of management tools your organisation uses to ensure that you adhere to the requirements of the award.</t>
  </si>
  <si>
    <t>Does your organisation have its own office, meeting space and equipment for handling administration and writing reports? If yes, clarify.
What equipment does the organisation have?</t>
  </si>
  <si>
    <t>3. Financial Management and Internal Controls</t>
  </si>
  <si>
    <r>
      <t xml:space="preserve">Does your organisation have a computerised accounting system that can produce financial reports that can be audited and track and report on funding by donor/source?  If you do not have an accounting system, does your organisation keep account of money received and paid?
</t>
    </r>
    <r>
      <rPr>
        <i/>
        <sz val="11"/>
        <rFont val="Arial"/>
        <family val="2"/>
      </rPr>
      <t>(Submit chart of accounts)</t>
    </r>
  </si>
  <si>
    <t>Does the organisation have a bank account to hold the organisation's funds?  If yes, how many bank accounts do you have?</t>
  </si>
  <si>
    <r>
      <t xml:space="preserve">Does the organisation reconcile the bank accounts on a monthly basis? 
</t>
    </r>
    <r>
      <rPr>
        <i/>
        <sz val="11"/>
        <rFont val="Arial"/>
        <family val="2"/>
      </rPr>
      <t>(Submit latest bank reconciliation)</t>
    </r>
  </si>
  <si>
    <r>
      <t>Does your organisation undergo an annual Audit/Single Audit or have its financial statements reviewed by an independent audit firm?</t>
    </r>
    <r>
      <rPr>
        <i/>
        <sz val="11"/>
        <rFont val="Arial"/>
        <family val="2"/>
      </rPr>
      <t xml:space="preserve"> 
(Submit latest audit report)</t>
    </r>
  </si>
  <si>
    <r>
      <t xml:space="preserve">Does the organisation respond and implement recommendations from audits and monitoring site visits? 
</t>
    </r>
    <r>
      <rPr>
        <i/>
        <sz val="11"/>
        <rFont val="Arial"/>
        <family val="2"/>
      </rPr>
      <t>(Submit management report with responses to audit findings)</t>
    </r>
  </si>
  <si>
    <r>
      <t xml:space="preserve">Does your organisation employ financial staff that have experience implementing USAID regulations? </t>
    </r>
    <r>
      <rPr>
        <i/>
        <sz val="11"/>
        <rFont val="Arial"/>
        <family val="2"/>
      </rPr>
      <t>If so, attach CV of relevant staff.</t>
    </r>
  </si>
  <si>
    <r>
      <t xml:space="preserve">Does your organisation have a written signatory/authority matrix? If not, what is the process being followed to approve reports/expenses etc.
</t>
    </r>
    <r>
      <rPr>
        <i/>
        <sz val="11"/>
        <rFont val="Arial"/>
        <family val="2"/>
      </rPr>
      <t>(Submit authority matrix)</t>
    </r>
  </si>
  <si>
    <t>Does your organisation prepare, monitor and review a budget?  Explain the process and the people involved.</t>
  </si>
  <si>
    <t>What system do you use to process the payroll of staff?  Explain the process to prepare, approve and pay salaries.</t>
  </si>
  <si>
    <t>Do you sign contracts with staff before they are appointed?  Give a short description of the reqruitment process you follow.</t>
  </si>
  <si>
    <t>4. Project and Performance Management Systems</t>
  </si>
  <si>
    <t xml:space="preserve">Has your organisation met deadlines for reporting requirements (financial and technical) under all current awards in the last 12 months? How do you ensure that deadlines are met?
</t>
  </si>
  <si>
    <r>
      <t xml:space="preserve">Does your organisation use implementation plans that maps out measurable objectives, priority areas, and strategies?  
Does your organisation use implementation plans that is linked to a budget </t>
    </r>
    <r>
      <rPr>
        <i/>
        <sz val="11"/>
        <rFont val="Arial"/>
        <family val="2"/>
      </rPr>
      <t>(Submit draft implementation plan for this project)</t>
    </r>
  </si>
  <si>
    <t>Do your staff have the necessary HIV and TB knowledge and technical skills to do their duties.  If yes, explain why?</t>
  </si>
  <si>
    <t xml:space="preserve">How do you identify and resolve challenges in your day-to day activities?  
</t>
  </si>
  <si>
    <t>How does your organisation regularly communicate with stakeholders (including community members or beneficiaries, DoH, funders, as appropriate) to plan and make programming decisions for a project?</t>
  </si>
  <si>
    <t xml:space="preserve">Do you encourage and enable members to learn and develop their knowledge about HIV and TB?  Give a short description of the proces you follow.
</t>
  </si>
  <si>
    <t xml:space="preserve">Does your organisation have documented standards or guidelines in place to ensure that implementation takes place at an acceptable level of quality? If yes, explain.
</t>
  </si>
  <si>
    <t>Does your organisation have a functioning M&amp;E system?  If yes, explain the system.</t>
  </si>
  <si>
    <t>Are your finance and M&amp;E staff computer literate?  What programmes are they able to work on?</t>
  </si>
  <si>
    <r>
      <t xml:space="preserve">Does your organisation have a documented plan for projects in terms of monitoring and evaluating results, that includes indicators, data collection tools and schedule, and methods for utilizing data? Please summarize or attach methods. 
</t>
    </r>
    <r>
      <rPr>
        <i/>
        <sz val="11"/>
        <rFont val="Arial"/>
        <family val="2"/>
      </rPr>
      <t>(Submit the M&amp;E plan example)</t>
    </r>
    <r>
      <rPr>
        <sz val="11"/>
        <rFont val="Arial"/>
        <family val="2"/>
      </rPr>
      <t xml:space="preserve">
</t>
    </r>
  </si>
  <si>
    <t>Does the organisation compare program performance to financial expenditure? 
Explain the process that are followed.</t>
  </si>
  <si>
    <t xml:space="preserve">How quickly can your organisation scale up and start implementation? Explain high-level steps. 
</t>
  </si>
  <si>
    <t>Reviewed and approved by:</t>
  </si>
  <si>
    <t>Signature:</t>
  </si>
  <si>
    <t>Date:</t>
  </si>
  <si>
    <t xml:space="preserve">Names of people reviewed the assessment: </t>
  </si>
  <si>
    <t xml:space="preserve">This tool assesses an organization's ability to manage funding and comply with USG regulations in the following areas: </t>
  </si>
  <si>
    <t>The outputs of this assessment will be utilized by BroadReach for management decision making in order to determine:</t>
  </si>
  <si>
    <t>Directions for Scoring</t>
  </si>
  <si>
    <t>The Request for Proposal will indicate minimum requirements that the Community Based Organisation needs to have in place in order to submit a proposal.  These minimum requirements must be met to consider the proposal of the organisation.  With discretion from the Evaluation Panel a decision can be made if an exception can be made.
The proposal and responses to the self assessment is scored by BroadReach Compliance, Contracts and Grants Team staff Evaluation Panel to assess the risk associated with each Community Based Organisation that submits a proposal. Using the weighted risk factors outlined below, project teams will utilise the results to assess the viability of the organization to manage a small grants award from BroadReach. This score will guide staff in monitoring each award, as appropriate, according to the identified risk factors and risk rating scale outlined below.</t>
  </si>
  <si>
    <t xml:space="preserve">High Risk </t>
  </si>
  <si>
    <t>0% - 21%
22% - 36%</t>
  </si>
  <si>
    <t xml:space="preserve">Extremely High Risk 
High Risk </t>
  </si>
  <si>
    <t>Medium Risk</t>
  </si>
  <si>
    <t>37% - 51%</t>
  </si>
  <si>
    <t xml:space="preserve">Moderately High Risk </t>
  </si>
  <si>
    <t>Low Risk</t>
  </si>
  <si>
    <t>72% - 86%
87% - 100%</t>
  </si>
  <si>
    <t>Moderately Low Risk
Low Risk</t>
  </si>
  <si>
    <t>Risk Rating Scale</t>
  </si>
  <si>
    <t>Inadequate</t>
  </si>
  <si>
    <t>- Significant control weaknesses could expose the organisation to significant financial or other loss or otherwise significantly impair its ability to manage USAID funds - zero (0) points</t>
  </si>
  <si>
    <t>Weak</t>
  </si>
  <si>
    <t>- Significant control weaknesses exists that could expose the organisation to unacceptable/inadequate levels of unmanaged risk - one (1) point</t>
  </si>
  <si>
    <t>Adequate</t>
  </si>
  <si>
    <t>- Although a control weakness was noted, compensation controls and other factors exist to reduce the residual risk within the organisation to acceptable levels - two (2) points</t>
  </si>
  <si>
    <t>Strong</t>
  </si>
  <si>
    <t>- Overall, a strong control framework is in place.  Some improvements may be recommended.  No deficiencies or low risk - three (3) points</t>
  </si>
  <si>
    <t>Note:  At the end of each section add the total number of points and put that total in the excel scoring sheet.</t>
  </si>
  <si>
    <t>Points</t>
  </si>
  <si>
    <t>Score</t>
  </si>
  <si>
    <t>A.  Minimum Requirement</t>
  </si>
  <si>
    <t>Yes (3)</t>
  </si>
  <si>
    <t>No (0)</t>
  </si>
  <si>
    <t>The organisation must fulfil all these requirements to proceed to the Assessment Questions.</t>
  </si>
  <si>
    <t>A.1</t>
  </si>
  <si>
    <t>Organisations must be a registered Non-Profit Organisation.</t>
  </si>
  <si>
    <t>Organisation is registered as an NPO</t>
  </si>
  <si>
    <t>Organisation is not registered as an NPO</t>
  </si>
  <si>
    <t>A.2</t>
  </si>
  <si>
    <t>Operational for the last two years.</t>
  </si>
  <si>
    <t>Organisation has been operating for 2 or more years.</t>
  </si>
  <si>
    <t>Organisation has been operating for less than 2 years.</t>
  </si>
  <si>
    <t>A.3</t>
  </si>
  <si>
    <t>Registered with SARS for income tax.</t>
  </si>
  <si>
    <t>Tax clearance certificate received confirming SARS registration.</t>
  </si>
  <si>
    <t>Not registered for tax.</t>
  </si>
  <si>
    <t>A.4</t>
  </si>
  <si>
    <t>Community Based Organisations based in Nkangala or Gert Sibande.</t>
  </si>
  <si>
    <t>Organisation is based in either Nkangala or Gert Sibande</t>
  </si>
  <si>
    <t>Organisation is not registered in Nkangala or Gert Sibande.</t>
  </si>
  <si>
    <t>A.5</t>
  </si>
  <si>
    <t>Experience in implementing HIV/AIDS and TB activities</t>
  </si>
  <si>
    <t>Experience in implementing in both HIV and TB related projects</t>
  </si>
  <si>
    <t>No experience in implementing HIV and TB</t>
  </si>
  <si>
    <t>A.6</t>
  </si>
  <si>
    <t>DoH recommendation of previous experience</t>
  </si>
  <si>
    <t>Recommendation from DoH</t>
  </si>
  <si>
    <t>No recommendation by DoH</t>
  </si>
  <si>
    <t>A.7</t>
  </si>
  <si>
    <t>Optional:  Experience in patient Tracking and Tracing, Screening for HIV and TB, Mobilisation or Patient education.</t>
  </si>
  <si>
    <t>Optional: Experience in any of the areas</t>
  </si>
  <si>
    <t>Optional: No experience in any of the optional areas.</t>
  </si>
  <si>
    <t>Total Points</t>
  </si>
  <si>
    <t>B.  Assessment Questionnaire</t>
  </si>
  <si>
    <t>Strong (3)</t>
  </si>
  <si>
    <t>Adequate (2)</t>
  </si>
  <si>
    <t>Weak (1)</t>
  </si>
  <si>
    <t>Inadequate (0)</t>
  </si>
  <si>
    <t>If the organization was established &gt;5 Years</t>
  </si>
  <si>
    <t>If the organization was established &gt;3 but &lt;5 Years</t>
  </si>
  <si>
    <t>If the organization was established 2-3 Years ago</t>
  </si>
  <si>
    <t>If the organization was established &lt;2 Years ago</t>
  </si>
  <si>
    <t>If the budget ceiling is less than the current awards.</t>
  </si>
  <si>
    <t>If the budget ceiling is consistent with current awards and management structure can support the proposed funding.</t>
  </si>
  <si>
    <t>If the budget ceiling is slightly higher than what the organization typically manages, but does not appear to change the way the organization will manage the proposed award.</t>
  </si>
  <si>
    <t>If the budget ceiling is much higher than what the organization typically manages and the current award may result in significant changes to the organization in order to manage the award.</t>
  </si>
  <si>
    <t>Organisation is legally authorised to work in both districts of implementation</t>
  </si>
  <si>
    <t>Organisation is legally authorised to work in one of the two districts of implementation.</t>
  </si>
  <si>
    <t>If organisation is  in the process to obtain authorisation to work in one district of implementation</t>
  </si>
  <si>
    <t>Organisation is not legally authorised to work in any of the districts of implementation.</t>
  </si>
  <si>
    <t>The organisation has experience with USAID and their past projects were similar in size and scope.</t>
  </si>
  <si>
    <t>The organisation has limited experience with USAID or CDC (not as a Prime) and/or the project is not similar in size and scope.</t>
  </si>
  <si>
    <t>If the organisation has experience with other donors.</t>
  </si>
  <si>
    <t>The organisation does not have experience with donor funding.</t>
  </si>
  <si>
    <t>"Yes" and registration/certificate/ other documents are current.</t>
  </si>
  <si>
    <t>"Yes" and registration/certificate/ other documents are not compliant</t>
  </si>
  <si>
    <t>"No", however the organisation is in the process to register with SARS.</t>
  </si>
  <si>
    <t>"No" not registered.</t>
  </si>
  <si>
    <t>"Yes" and the Board minutes confirm that the Board discusses project and financial management issues including approvals regularly.</t>
  </si>
  <si>
    <t>"Yes" but the Board discusses project and financial management issues only once in a while and no reports are shared with the Board.</t>
  </si>
  <si>
    <t>"Yes" but the board is new and or does not discuss project and financial management issues.</t>
  </si>
  <si>
    <t>"No" that the organisation has no Board or if it exists it does not meet and if it meets, no evidence of a discussion on project/ financial management.</t>
  </si>
  <si>
    <t>"No" and it is confirmed in ProcureCheck</t>
  </si>
  <si>
    <t>"No", however there are risk findings on ProcureCheck.</t>
  </si>
  <si>
    <t>"Yes", and the organisation declares that corrective measures were put in place.</t>
  </si>
  <si>
    <t>"Yes" with no corrective measures or the organisation did not declare high risks identified on ProcureCheck.</t>
  </si>
  <si>
    <t>"No" and SAM check confirms response.</t>
  </si>
  <si>
    <t>"No" and the organisation declares a risk was escalated to OIG with a report.</t>
  </si>
  <si>
    <t>"Yes" however the organisation is no longer suspended and confirmed that they are active on SAM And not listed on OFAC or UN.</t>
  </si>
  <si>
    <t>"Yes" with no corrective measures or the organisation is listed currently on SAM, OFAC or UN as suspended and debarred</t>
  </si>
  <si>
    <t xml:space="preserve"> "No" and the organisation has a current financial system that they are using.</t>
  </si>
  <si>
    <t xml:space="preserve"> "Yes," but the change is supportive to the organization and does not significantly impact the performance of the grantee.</t>
  </si>
  <si>
    <t>"Yes" and there has been some negative issues with the changes</t>
  </si>
  <si>
    <t>"Yes, "and the change is recent and the impact is unknown or may negatively impact the performance of the grantee or there is no financial system being used.</t>
  </si>
  <si>
    <t>"No" and all senior management is employed.</t>
  </si>
  <si>
    <t>"Yes" and is supportive to the project.</t>
  </si>
  <si>
    <t>"Yes" and the changes do not appear to affect the performance of the organisation or the organisation is missing some senior management staff employed.</t>
  </si>
  <si>
    <t>"Yes" and the changes may affect the performance of the organisation or there are not sufficient senior management employed.</t>
  </si>
  <si>
    <t>"Yes" and plan is clear and well linked to the organisational budget.</t>
  </si>
  <si>
    <t>"Yes" and plan is adequate.</t>
  </si>
  <si>
    <t>"Yes" but the plan needs to be significantly improved.</t>
  </si>
  <si>
    <t>"No"</t>
  </si>
  <si>
    <t>"Yes" and there is a well laid out staffing chart that has staff for each of the departments e.g. Finance, HR, M&amp;E and programme oversight.</t>
  </si>
  <si>
    <t>"Yes" but the staffing chart has gaps and some staff oversee more than one department.</t>
  </si>
  <si>
    <t>"Yes" but the staffing chart is unclear or does not cover the various departments.</t>
  </si>
  <si>
    <t>"No".</t>
  </si>
  <si>
    <t>"Yes" and there are sufficient management staff for the project.</t>
  </si>
  <si>
    <t>"Yes" but the management staff has gaps.</t>
  </si>
  <si>
    <t>"Yes" but there are not sufficient management staff for the project.</t>
  </si>
  <si>
    <t>"No" or the information is insufficient to determine what staff are currently employed.</t>
  </si>
  <si>
    <t>"Yes" and there is a clear segregation of duties between staff.</t>
  </si>
  <si>
    <t>"Yes" but the segregation of duties could be improved.</t>
  </si>
  <si>
    <t>"Yes" but no segregation of duties.</t>
  </si>
  <si>
    <t>"Yes" the project management team has attended USAID regulations training or has prior experience in USG funded project.</t>
  </si>
  <si>
    <t>"Yes," that some members of the project management team have attended USAID regulations trainings in the last two years.</t>
  </si>
  <si>
    <t xml:space="preserve">"No" but some have attended USAID training but have no prior experience with USAID funded projects. </t>
  </si>
  <si>
    <t>"No" if none has attended USAID regulations training and have no prior experience with USAID funded projects</t>
  </si>
  <si>
    <t>There is a senior manager that oversees the award requirements  and tools are relevant for implementation.</t>
  </si>
  <si>
    <t>There is a senior manager that oversee the award requirements but there are no written tools/ processes in place.</t>
  </si>
  <si>
    <t>It is unclear who and if the award will be overseen but there are some process in place.</t>
  </si>
  <si>
    <t>There is no one responsible for monitoring the award and there are no tools/process in place.</t>
  </si>
  <si>
    <t xml:space="preserve"> "Yes" own office and equipment (computer plus printer)</t>
  </si>
  <si>
    <t>"Yes," office and equipment shared with other organisation or individual or do not have sufficient equipment.</t>
  </si>
  <si>
    <t>"No" but has occasional access to another office and equipment.</t>
  </si>
  <si>
    <t xml:space="preserve"> "No office, nor equipment.</t>
  </si>
  <si>
    <t>"Yes" and the response is confirmed in the financial report.</t>
  </si>
  <si>
    <t>"Yes" and the system is less than 1 year.</t>
  </si>
  <si>
    <t>"No" but there is a system that is adequate.</t>
  </si>
  <si>
    <t>"No" and their system is unknown or unreliable.</t>
  </si>
  <si>
    <t>"Yes" the bank account is registered in the organisation's name which requires dual signatories.</t>
  </si>
  <si>
    <t>"Yes," the bank account is registered in the organisation's name which requires one signatories.</t>
  </si>
  <si>
    <t>"No but using someone's personal account for any funds.</t>
  </si>
  <si>
    <t>No bank account but manages all funds in cash.</t>
  </si>
  <si>
    <t>"Yes" the bank reconciliation statements are at least monthly and reviewed and a sample are provided.</t>
  </si>
  <si>
    <t>"Yes," the bank reconciliation statements are inconsistently prepared or no sample provided.</t>
  </si>
  <si>
    <t>"No" but policy is in place.</t>
  </si>
  <si>
    <t>"Yes", has annual audits and the last audit report is provided with no findings.</t>
  </si>
  <si>
    <t>"Yes"  only had one previous audit or has inconsistent audits or the audit report indicates no material findings.</t>
  </si>
  <si>
    <t>"No" but the first audit is currently in process or an auditor is appointed for an audit or there are material findings in the audit report.</t>
  </si>
  <si>
    <t>The audit report has no material findings.</t>
  </si>
  <si>
    <t>The audit report has some findings but the response has reasonable steps to improve.</t>
  </si>
  <si>
    <t>The audit report has significant material findings and/or the responses are not reasonable.</t>
  </si>
  <si>
    <t>No audit or adverse report.</t>
  </si>
  <si>
    <t>Staff have documented experience (donor plus past experience similar size and scope)</t>
  </si>
  <si>
    <t xml:space="preserve">Staff have some experience but may need capacity building </t>
  </si>
  <si>
    <t>Staff have the qualification but no experience.</t>
  </si>
  <si>
    <t>Staff do not have the required skills nor qualification needed to manage the award.</t>
  </si>
  <si>
    <t>"Yes", and the structure shows segregation of duties to minimise risk.  There is a preparer, reviewer and authoriser.</t>
  </si>
  <si>
    <t>"Yes"  however the structure has gaps and risks e.g. only 2 people are involved.</t>
  </si>
  <si>
    <t>"No" but the same person consistently approve or the same person prepares, reviews and authorises.</t>
  </si>
  <si>
    <t>There is no evidence who can approve.</t>
  </si>
  <si>
    <t>"Yes", all receipts/invoices/ supporting documents filed for 3 years and regularly reviewed by authorised person.</t>
  </si>
  <si>
    <t>"Yes"  receipts/invoices are needed to justify any use of grant money and these are kept on file, but rarely reviewed by anyone.</t>
  </si>
  <si>
    <t>"Yes" receipts/invoices are needed to justify expenses sometimes, but rarely kept on file.</t>
  </si>
  <si>
    <t>"No" receipts/invoices are only asked for when claiming or using money to justify expenses.</t>
  </si>
  <si>
    <t>"Yes", every six months budgets are compared to money already spent and planned cash flow, to make sure there will be enough cash to keep the organisation running.</t>
  </si>
  <si>
    <t>"Yes"  budgets are presented annually for approved to a board or representative group of members.</t>
  </si>
  <si>
    <t>"Yes" budgets are prepared to decide how much to spend on all projects to ensure there is enough money fo all future plans.</t>
  </si>
  <si>
    <t>"No "budgets are prepared for every proposal but not used for anything else.</t>
  </si>
  <si>
    <t>"Yes", there is an electronic timesheet completed that is approved by the line manager on a monthly basis.</t>
  </si>
  <si>
    <t>"Yes", there are hard copy timesheets completed that is approved by the line manager on a monthly basis.</t>
  </si>
  <si>
    <t>"Yes", however timesheets are not approved by the line manager or not complete monthly.</t>
  </si>
  <si>
    <t>"No" timesheets are required.</t>
  </si>
  <si>
    <t>There is an electronic payroll packaged used that is reviewed and approved by different people.</t>
  </si>
  <si>
    <t>There is an electronic payroll packaged used but is reviewed and approved by the same person.</t>
  </si>
  <si>
    <t>Payroll are prepared manually on an Excel sheet and approved by a different person.</t>
  </si>
  <si>
    <t>Payroll are prepared manually on an Excel sheet and not approved or reviewed by a second person or there is not timesheet prepared.</t>
  </si>
  <si>
    <t>"Yes", staff are shortlisted, interviewed and verifications are done before the appointed person is approved by management.</t>
  </si>
  <si>
    <t>"Yes", there is a recruitment process however it is incomplete.</t>
  </si>
  <si>
    <t>Only some staff receives a contract with gaps in the reqruitment process.</t>
  </si>
  <si>
    <t>Staff do not receive any contract and the reqruitment process is not clear.</t>
  </si>
  <si>
    <t>"Yes" and references confirm compliance.</t>
  </si>
  <si>
    <t>"Yes" and references mention minor issues with deadlines.</t>
  </si>
  <si>
    <t xml:space="preserve">"Yes" but there is no proof to confirm it. </t>
  </si>
  <si>
    <t>"No" or if references confirm major issues with deadlines.</t>
  </si>
  <si>
    <t>"Yes" and process is summarised and has measurable objectives, priority areas and strategies within the budget.</t>
  </si>
  <si>
    <t>"Yes" and process is summarised and has measurable objectives, priority areas and strategies, but the budget is not clear.</t>
  </si>
  <si>
    <t>"Yes" and process is summarised and has measurable objectives, priority areas or strategies.</t>
  </si>
  <si>
    <t>"Yes" HIV issues well understood such as causes of vulnerability, effects of stigma, availability of treatment.</t>
  </si>
  <si>
    <t>"Yes" staff know the basic skills needed for their tasks.</t>
  </si>
  <si>
    <t xml:space="preserve">"Yes"  a few people know basic facts about HIV such as methods of transmission, prevention, care and support. </t>
  </si>
  <si>
    <t xml:space="preserve">"No" </t>
  </si>
  <si>
    <t xml:space="preserve"> </t>
  </si>
  <si>
    <t>"Yes" have modified all core programmes with strategies to help minimise risk of infections or reduce impact.  We might also do some add-on HIV specific activities.</t>
  </si>
  <si>
    <t>"Yes" have identified how core activities can be changed to help minimise risk of infections or address the extra impact of HIV on community, but still mainly just do add-on HIV work.</t>
  </si>
  <si>
    <t>"Yes"  have added some HIV specific activities to existing work.</t>
  </si>
  <si>
    <t>"No" have not begun to look at specific impact of HIV.</t>
  </si>
  <si>
    <t>"Yes" organisation is involved in all networks and communicate regularly with stakeholders</t>
  </si>
  <si>
    <t>"Yes" organisation is involved in some network and communicate inconsistently with stakeholders.</t>
  </si>
  <si>
    <t>"Yes" organisation is involved in some a network and communicate with stakeholders.</t>
  </si>
  <si>
    <t>"No" organisation does not communicate with stakeholders.</t>
  </si>
  <si>
    <t>Regular internal discussions to learn and share knowledge; information regularly accessed from a variety of sources; and access to an internet/e-mail connection.</t>
  </si>
  <si>
    <t>Information regularly accessed through a variety of sources and actively distributed a month members.</t>
  </si>
  <si>
    <t>Some leaflets and information is made available.  Occasional information discussion.</t>
  </si>
  <si>
    <t>No mechanisms for improving HIV knowledge.</t>
  </si>
  <si>
    <t>"Yes" and process is clear and actions determined from it.</t>
  </si>
  <si>
    <t xml:space="preserve">"Yes" but process is not clear </t>
  </si>
  <si>
    <t>-0 Pts if "No"</t>
  </si>
  <si>
    <t>Yes" M&amp;E system is documented and data is used to inform management decisions, and to provide feedback to the community.</t>
  </si>
  <si>
    <t>"Yes" organisation has an M&amp;E system, is collecting data on an on-going basis and its reporting to donors.</t>
  </si>
  <si>
    <t>"Yes" Organisation mainly responds to immediate donor requests for M&amp;E data with little planning.</t>
  </si>
  <si>
    <t>"No" organisation does not do monitoring and evaluation for any of its activities.</t>
  </si>
  <si>
    <t>"Yes" staff are computerette literate on the current systems.</t>
  </si>
  <si>
    <t>"Yes" staff are computerette literate but not on current programmes.</t>
  </si>
  <si>
    <t>"Yes" but not all required staff are computerette literate or it is not clear.</t>
  </si>
  <si>
    <t>"Yes" M&amp;E system is documented and data is used to inform management decisions, and to provide feedback to the community.</t>
  </si>
  <si>
    <t>"Yes" organisation mainly responds to immediate donor requests for M&amp;E data, ad hoc, with little planning.</t>
  </si>
  <si>
    <t>"No" the organisation does not do monitoring and evaluation for any of its activities</t>
  </si>
  <si>
    <t>"Yes" process has gaps.</t>
  </si>
  <si>
    <t>The organisation demonstrated that there is a viable plan to scale up</t>
  </si>
  <si>
    <t>The organisation has some plan to scale up, but there are gaps.</t>
  </si>
  <si>
    <t>The organisation has a vague plan to scale up, and/or the plan has major gaps.</t>
  </si>
  <si>
    <t>The organisation does not have a plan to scale up.</t>
  </si>
  <si>
    <t>5. Project timeline and budget</t>
  </si>
  <si>
    <t>Quality of proposed Implementation Plan, i.e. how the institution will undertake and execute the work assignment is achievable?</t>
  </si>
  <si>
    <t xml:space="preserve">The proposed implementation plan's concept activites, timeline, cost and the expected results are clear and concisely written. </t>
  </si>
  <si>
    <t xml:space="preserve">The proposed implementation plan's concept activities,  timeline, cost and the expected results are generally described. </t>
  </si>
  <si>
    <t>The proposed implementation plan's concept activities, timeline, cost and the expected results are vague, some  misalignment.</t>
  </si>
  <si>
    <t>The proposed implementation plan is insufficient or lacks clarity with respect to design timeline, cost and results, very misaligned.</t>
  </si>
  <si>
    <t>Is the budget within the allocated total cost?</t>
  </si>
  <si>
    <t>"Yes" and the costs cover the execution of programme activities.</t>
  </si>
  <si>
    <t>"Yes" and most of the majority of costs are covered.</t>
  </si>
  <si>
    <t>There are many gaps in they budget with essential costs not included e.g. travel, telephone, printing, salaries etc.</t>
  </si>
  <si>
    <t>"No" if the costs exceeds the budget total provided.</t>
  </si>
  <si>
    <t>Are the costs reasonable, allocable and allowable?</t>
  </si>
  <si>
    <t>"Yes" and the costs cover the execution of programme activities at a reasonable cost and are allowable.</t>
  </si>
  <si>
    <t>"Perhaps" and some costs does not seem reasonable, but all costs are allocable.</t>
  </si>
  <si>
    <t>The costs are not reasonable or allocable.</t>
  </si>
  <si>
    <t>"No" if there are costs that are unallowable and not reasonable/allocable.</t>
  </si>
  <si>
    <t>Are the timelines within the BroadReach timeframe to achieve all the deliverables?</t>
  </si>
  <si>
    <t>"Yes" and the timeline is sufficient and reasonable to execute the programme activities.</t>
  </si>
  <si>
    <t>"Yes" the timeline will be a bit tight but could be accomplished.</t>
  </si>
  <si>
    <t>There are doubts if the activities in the timeline will be achieved.</t>
  </si>
  <si>
    <t>"No" the activities will not be accomplished within the timeline or the programme activities requires more time than what is proposed by BroadReach.</t>
  </si>
  <si>
    <t>Are the costs spread over a reasonable timeframe?</t>
  </si>
  <si>
    <t>There are monthly deliverables that are attached to a reasonable portion of the costs.</t>
  </si>
  <si>
    <t>There are regular deliverables, but costs are not reasonable apportioned to the various payments, especially a lot of payments up-front.</t>
  </si>
  <si>
    <t>There are irregular deliverables with an increased costs in the start of the programme.</t>
  </si>
  <si>
    <t>Payments are required up-front with only a few deliverables.</t>
  </si>
  <si>
    <t>6.  Project Methodology</t>
  </si>
  <si>
    <t>Demonstrated understanding of requirements, objectives and deliverables</t>
  </si>
  <si>
    <t>The proposed concept description of the project is clearly and concisely written in full detail and effectively explains the project  from an operational perspective.</t>
  </si>
  <si>
    <t xml:space="preserve">The proposed concept demonstrates sufficient viability and describes some  understanding need. Minimal evidence is provided to demonstrate how the project  would be executed. </t>
  </si>
  <si>
    <t>The proposed concept demonstrates low viability and minor/insignificant understanding. Little evidence is provided to demonstrate how the project would be executed.</t>
  </si>
  <si>
    <t>The proposed concept lacks viability and/or fails to show understanding . No evidence is provided to demonstrate how the project would be executed.</t>
  </si>
  <si>
    <t>Are the concepts and assumptions that underpin the work clear and sound?</t>
  </si>
  <si>
    <t>"Yes" and the programme description is clear and can be executed.</t>
  </si>
  <si>
    <t>"Yes" and there are some gaps identified.</t>
  </si>
  <si>
    <t>There are many gaps.</t>
  </si>
  <si>
    <t>"No" or if programme description is too vague to make a determination.</t>
  </si>
  <si>
    <t>Are potential barriers to expected outcomes and impacts identified with possible solutions?</t>
  </si>
  <si>
    <t xml:space="preserve">Barriers are identified and there are details about the impact of it and possible solutions included. </t>
  </si>
  <si>
    <t>Barriers identified but no or vague impacts included or no/vague solutions included.</t>
  </si>
  <si>
    <t>Barriers were identified but no impacts nor solutions included.</t>
  </si>
  <si>
    <t>No barriers were identified.</t>
  </si>
  <si>
    <t>Are the target groups for the project identified and included?</t>
  </si>
  <si>
    <t>There is detail on how target groups are identified and how they will be serviced in implementation.</t>
  </si>
  <si>
    <t>There is some information about the target groups identified and listed.</t>
  </si>
  <si>
    <t>Some target groups are identified</t>
  </si>
  <si>
    <t>No target groups are included.</t>
  </si>
  <si>
    <t>Do the organisation have the resources, including staff and infrastructure and equipment, to implement the programme?</t>
  </si>
  <si>
    <t>All the key staff and implementing staff, infrastructure, and equipment, are available to start implementing immediately.</t>
  </si>
  <si>
    <t xml:space="preserve">All the key staff are available and there is a plan to onboard all the final implementing staff. 
Some infrastructure and equipment available and there is a plan to procure  remaining infrastructure required. </t>
  </si>
  <si>
    <t xml:space="preserve">There are some key staff available but no implementing staff.
Some infrastructure and equipment available and there is no plan plan to procure  remaining infrastructure required. </t>
  </si>
  <si>
    <t xml:space="preserve">Key staff are not available to start implementation.
No infrastructure and equipment available and there no plan to procure infrastructure and equipment required. </t>
  </si>
  <si>
    <t>7.  Scope of service</t>
  </si>
  <si>
    <t>mplementation includes activities and deliverables; with timelines and costing linked to the activities</t>
  </si>
  <si>
    <t>A complete list of activities are included, well outlined deliverables, reasonable timeline and costing.</t>
  </si>
  <si>
    <t>All the activities are included linked to deliverables with a timeline and costing.</t>
  </si>
  <si>
    <t>Most of the activities are included and some deliverables with a timeline and costing.</t>
  </si>
  <si>
    <t>The implementation plan does not include all the required activities and deliverables.</t>
  </si>
  <si>
    <t>Are the activities linked to objectives clear and pertinent to the topic.</t>
  </si>
  <si>
    <t>A complete list of activities are included, that are all relevant to achieve the requirements.</t>
  </si>
  <si>
    <t>Most of the activities are there are only a few gaps.</t>
  </si>
  <si>
    <t>Some of the activities are clear, but there are significant gaps.</t>
  </si>
  <si>
    <t>Activities are incomplete and unclear.</t>
  </si>
  <si>
    <t>Are the activities linked to objectives realistically achievable?</t>
  </si>
  <si>
    <t>Complete list of activities are included, that can be realistically achieved.</t>
  </si>
  <si>
    <t>Most of the activities are realistically achievable and only a small amount of changes required.</t>
  </si>
  <si>
    <t>Some of the activities can be realistically achieved, but there are plenty gaps.</t>
  </si>
  <si>
    <t>Activities are completely unrealistic.</t>
  </si>
  <si>
    <t>Are the deliverables measurable and verifiable?</t>
  </si>
  <si>
    <t>Deliverables in the scope of work address all the project objectives and are measurable and can be verified with deliverables.</t>
  </si>
  <si>
    <t xml:space="preserve">Deliverables in the scope of work  address most of the project objectives.  There are some gaps in how it will be measured or verified with deliverables.  </t>
  </si>
  <si>
    <t>There are major gaps in the scope of work and it will be difficult to determine if the deliverables were achieved.</t>
  </si>
  <si>
    <t>Scope of work is incomplete.</t>
  </si>
  <si>
    <t>Are the costs reasonable considering the input for the deliverable?</t>
  </si>
  <si>
    <t>Costs are realistic and are well spread to over the period of the project.</t>
  </si>
  <si>
    <t>Most of the costs are realistic, but with a few gaps can be corrected.</t>
  </si>
  <si>
    <t>Some of the costs are realistic, but there are plenty gaps.</t>
  </si>
  <si>
    <t>Costs are unreasonable.</t>
  </si>
  <si>
    <t xml:space="preserve">8. Attachments </t>
  </si>
  <si>
    <t>Collect the following supporting documents and check "yes" for all items that should be submitted with the completed form. 
Provide a reason why any document is not available.</t>
  </si>
  <si>
    <t>B.1</t>
  </si>
  <si>
    <t>Awardee Information Form</t>
  </si>
  <si>
    <t>Complete set of documents/information received.</t>
  </si>
  <si>
    <t>Most of the documents received, but the gaps can be corrected.</t>
  </si>
  <si>
    <t>Some of the documents received, but there are plenty gaps.</t>
  </si>
  <si>
    <t>No document submitted.</t>
  </si>
  <si>
    <t>B1.1</t>
  </si>
  <si>
    <t>NPO/PBO documents</t>
  </si>
  <si>
    <t>B1.2</t>
  </si>
  <si>
    <t>Deeds of trust and letter of authorisation</t>
  </si>
  <si>
    <t>B1.3</t>
  </si>
  <si>
    <t>Certificate of incorporation and/or articles of association</t>
  </si>
  <si>
    <t>B.1.4</t>
  </si>
  <si>
    <t>NPO’s constitution signed by board members</t>
  </si>
  <si>
    <t>B.1.5</t>
  </si>
  <si>
    <t>Last board meeting agenda and minutes</t>
  </si>
  <si>
    <t>B.1.6</t>
  </si>
  <si>
    <t>Annual DSD report (if required)</t>
  </si>
  <si>
    <t>B.1.7</t>
  </si>
  <si>
    <t>Audited Financial Statements and/or Annual Report.</t>
  </si>
  <si>
    <t>B.1.8</t>
  </si>
  <si>
    <t>References of programme implementation in the last 2 years.</t>
  </si>
  <si>
    <t>B1.9</t>
  </si>
  <si>
    <t>Certified copies of Directors' Identity Documents/ Passports</t>
  </si>
  <si>
    <t>B1.10</t>
  </si>
  <si>
    <t>Tax Clearance Certificate</t>
  </si>
  <si>
    <t>B.1.11</t>
  </si>
  <si>
    <t>Proof of Banking Details</t>
  </si>
  <si>
    <t>B.1.12</t>
  </si>
  <si>
    <t>Proof Address</t>
  </si>
  <si>
    <t>B1.13</t>
  </si>
  <si>
    <t>CV of proposed Key Personnel, including Finance Manager</t>
  </si>
  <si>
    <t>B.1.14</t>
  </si>
  <si>
    <t>Organisational Chart</t>
  </si>
  <si>
    <t>B1.15</t>
  </si>
  <si>
    <t>Delegation of Authority letter (if applicable)</t>
  </si>
  <si>
    <t>B1.16</t>
  </si>
  <si>
    <t>Completed Self-Assessment</t>
  </si>
  <si>
    <t>A copy of manuals/guidelines containing the following policies:</t>
  </si>
  <si>
    <t>1.16.1</t>
  </si>
  <si>
    <t>Finance Policy including Recording of Transactions (i.e. month-end procedure &amp; reporting), Chart of Accounts, Authorization &amp; Approval necessary for financial transactions, Procurement/purchasing procedures, Travel, Assets Management, Segregation of duties, Petty Cash.</t>
  </si>
  <si>
    <t>"Yes" and the policy is up to date, clear, reasonable and reduces risk.</t>
  </si>
  <si>
    <t>"Yes" but policy is up to date, clear and could be improved.</t>
  </si>
  <si>
    <t>"Yes" but policy is outdated and or needs significant improvements.</t>
  </si>
  <si>
    <t>-0 Pts if answer is "No"</t>
  </si>
  <si>
    <t>1.16.2</t>
  </si>
  <si>
    <t>Human Resources / Personnel</t>
  </si>
  <si>
    <t>1.16.3</t>
  </si>
  <si>
    <t>HR Policy including timesheets, leave, conflict of interest, work conditions and hours, employee conduct</t>
  </si>
  <si>
    <t>1.16.4</t>
  </si>
  <si>
    <t>Monitor and Evaluation Policy</t>
  </si>
  <si>
    <t>1.16.5</t>
  </si>
  <si>
    <t>Health and safety policy</t>
  </si>
  <si>
    <t>1.16.6</t>
  </si>
  <si>
    <t>Whistleblower Protection</t>
  </si>
  <si>
    <t>1.16.7</t>
  </si>
  <si>
    <t>Protecting of Personal Information Policy/Data Protection</t>
  </si>
  <si>
    <t>0</t>
  </si>
  <si>
    <t>SCORING</t>
  </si>
  <si>
    <t xml:space="preserve">Component </t>
  </si>
  <si>
    <t>Total Score</t>
  </si>
  <si>
    <t>Max. Score</t>
  </si>
  <si>
    <t>%</t>
  </si>
  <si>
    <t>Section A - Minimum requirements</t>
  </si>
  <si>
    <t>Overall Risk Rating</t>
  </si>
  <si>
    <t>https://ec.europa.eu/info/funding-tenders/opportunities/docs/2021-2027/experts/standard-briefing-slides-for-experts_he_en.pdf</t>
  </si>
  <si>
    <t>https://www.nasa.gov/wp-content/uploads/2023/09/fy24-suits-proposal-guidelines.pdf</t>
  </si>
  <si>
    <t>Pre-Award Risk Assessment Report</t>
  </si>
  <si>
    <t xml:space="preserve">Evaluation Panel: </t>
  </si>
  <si>
    <t>Programme:</t>
  </si>
  <si>
    <t>Project Name:</t>
  </si>
  <si>
    <t>Minimum Requirements:</t>
  </si>
  <si>
    <t>Risk Rating:</t>
  </si>
  <si>
    <t>Panel Recommendation:</t>
  </si>
  <si>
    <t>1.  Overview</t>
  </si>
  <si>
    <t>2.  Risk assessment Findings</t>
  </si>
  <si>
    <t>Risk Rating</t>
  </si>
  <si>
    <t>Finding</t>
  </si>
  <si>
    <t>Recommendation</t>
  </si>
  <si>
    <t>3.  Panel Recommendation</t>
  </si>
  <si>
    <t>Panel Member</t>
  </si>
  <si>
    <t>4. Signatures</t>
  </si>
  <si>
    <t>Name</t>
  </si>
  <si>
    <t>Title</t>
  </si>
  <si>
    <t>Signature</t>
  </si>
  <si>
    <t>Date</t>
  </si>
  <si>
    <r>
      <t xml:space="preserve">Does your organisation requires paid staff to complete timesheets at the end of each month?  Do you use an electronic or paper based timesheet.  Explain the process that you follow to receive and approve timesheets.
</t>
    </r>
    <r>
      <rPr>
        <i/>
        <sz val="11"/>
        <rFont val="Arial"/>
        <family val="2"/>
      </rPr>
      <t>(Submit a copy of your HR policy)</t>
    </r>
  </si>
  <si>
    <r>
      <t xml:space="preserve">Are supporting documents maintained for all payments (invoices, vouchers, etc.)?   Explain how documents are filed and kept?
</t>
    </r>
    <r>
      <rPr>
        <i/>
        <sz val="11"/>
        <rFont val="Arial"/>
        <family val="2"/>
      </rPr>
      <t>(Submit a copy of your finance policy including the procurement and travel processes)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</si>
</sst>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 #,##0_ ;_ * \-#,##0_ ;_ * &quot;-&quot;??_ ;_ @_ "/>
    <numFmt numFmtId="165" formatCode="[$-F800]dddd\,\ mmmm\ dd\,\ yyyy"/>
  </numFmts>
  <fonts count="36" x14ac:knownFonts="1">
    <font>
      <sz val="11"/>
      <name val="Arial"/>
      <family val="2"/>
      <scheme val="minor"/>
    </font>
    <font>
      <sz val="11"/>
      <color theme="1"/>
      <name val="Arial"/>
      <family val="2"/>
      <scheme val="minor"/>
    </font>
    <font>
      <sz val="11"/>
      <color rgb="FF3F3F76"/>
      <name val="Arial"/>
      <family val="2"/>
      <scheme val="minor"/>
    </font>
    <font>
      <b/>
      <sz val="11"/>
      <color rgb="FF3F3F3F"/>
      <name val="Arial"/>
      <family val="2"/>
      <scheme val="minor"/>
    </font>
    <font>
      <sz val="11"/>
      <color rgb="FFFA7D00"/>
      <name val="Arial"/>
      <family val="2"/>
      <scheme val="minor"/>
    </font>
    <font>
      <sz val="11"/>
      <color rgb="FFC00000"/>
      <name val="Arial"/>
      <family val="2"/>
      <scheme val="minor"/>
    </font>
    <font>
      <sz val="11"/>
      <name val="Arial"/>
      <family val="2"/>
      <scheme val="minor"/>
    </font>
    <font>
      <b/>
      <sz val="15"/>
      <name val="Arial"/>
      <family val="2"/>
      <scheme val="minor"/>
    </font>
    <font>
      <b/>
      <sz val="13"/>
      <name val="Arial"/>
      <family val="2"/>
      <scheme val="minor"/>
    </font>
    <font>
      <b/>
      <sz val="11"/>
      <name val="Arial"/>
      <family val="2"/>
      <scheme val="minor"/>
    </font>
    <font>
      <b/>
      <sz val="10"/>
      <name val="Arial"/>
      <family val="2"/>
      <scheme val="minor"/>
    </font>
    <font>
      <sz val="18"/>
      <name val="Arial"/>
      <family val="2"/>
      <scheme val="major"/>
    </font>
    <font>
      <sz val="11"/>
      <color rgb="FF006100"/>
      <name val="Arial"/>
      <family val="2"/>
      <scheme val="minor"/>
    </font>
    <font>
      <sz val="11"/>
      <color rgb="FF9C5700"/>
      <name val="Arial"/>
      <family val="2"/>
      <scheme val="minor"/>
    </font>
    <font>
      <sz val="11"/>
      <color theme="0"/>
      <name val="Arial"/>
      <family val="2"/>
      <scheme val="minor"/>
    </font>
    <font>
      <u/>
      <sz val="11"/>
      <color theme="10"/>
      <name val="Arial"/>
      <family val="2"/>
      <scheme val="minor"/>
    </font>
    <font>
      <sz val="11"/>
      <name val="Arial"/>
      <family val="2"/>
    </font>
    <font>
      <b/>
      <sz val="28"/>
      <color theme="0"/>
      <name val="Arial"/>
      <family val="2"/>
    </font>
    <font>
      <sz val="11"/>
      <color theme="0"/>
      <name val="Arial"/>
      <family val="2"/>
    </font>
    <font>
      <b/>
      <sz val="11"/>
      <name val="Arial"/>
      <family val="2"/>
    </font>
    <font>
      <b/>
      <sz val="11"/>
      <color theme="0"/>
      <name val="Arial"/>
      <family val="2"/>
    </font>
    <font>
      <b/>
      <sz val="10"/>
      <name val="Arial"/>
      <family val="2"/>
    </font>
    <font>
      <i/>
      <sz val="11"/>
      <name val="Arial"/>
      <family val="2"/>
    </font>
    <font>
      <b/>
      <sz val="11"/>
      <color rgb="FFFF0000"/>
      <name val="Arial"/>
      <family val="2"/>
    </font>
    <font>
      <sz val="11"/>
      <color rgb="FF000000"/>
      <name val="Arial"/>
      <family val="2"/>
    </font>
    <font>
      <b/>
      <sz val="14"/>
      <name val="Arial"/>
      <family val="2"/>
    </font>
    <font>
      <sz val="11"/>
      <color rgb="FFFF0000"/>
      <name val="Arial"/>
      <family val="2"/>
    </font>
    <font>
      <sz val="14"/>
      <name val="Arial"/>
      <family val="2"/>
    </font>
    <font>
      <sz val="8"/>
      <name val="Arial"/>
      <family val="2"/>
      <scheme val="minor"/>
    </font>
    <font>
      <sz val="12"/>
      <name val="Arial"/>
      <family val="2"/>
    </font>
    <font>
      <b/>
      <sz val="11"/>
      <color theme="3"/>
      <name val="Arial"/>
      <family val="2"/>
    </font>
    <font>
      <b/>
      <sz val="11"/>
      <color theme="0"/>
      <name val="Arial"/>
      <family val="2"/>
      <scheme val="minor"/>
    </font>
    <font>
      <sz val="14"/>
      <color theme="3"/>
      <name val="Arial"/>
      <family val="2"/>
      <scheme val="minor"/>
    </font>
    <font>
      <b/>
      <sz val="14"/>
      <color theme="0"/>
      <name val="Arial"/>
      <family val="2"/>
    </font>
    <font>
      <sz val="11"/>
      <color theme="0" tint="-0.499984740745262"/>
      <name val="Arial"/>
      <family val="2"/>
    </font>
    <font>
      <sz val="10.5"/>
      <name val="Arial"/>
      <family val="2"/>
    </font>
  </fonts>
  <fills count="24">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8"/>
        <bgColor indexed="64"/>
      </patternFill>
    </fill>
    <fill>
      <patternFill patternType="solid">
        <fgColor theme="7" tint="0.79998168889431442"/>
        <bgColor auto="1"/>
      </patternFill>
    </fill>
    <fill>
      <patternFill patternType="solid">
        <fgColor theme="2" tint="0.39994506668294322"/>
        <bgColor auto="1"/>
      </patternFill>
    </fill>
    <fill>
      <patternFill patternType="solid">
        <fgColor theme="8" tint="0.59996337778862885"/>
        <bgColor indexed="64"/>
      </patternFill>
    </fill>
    <fill>
      <patternFill patternType="solid">
        <fgColor theme="3"/>
        <bgColor indexed="64"/>
      </patternFill>
    </fill>
    <fill>
      <patternFill patternType="solid">
        <fgColor theme="4"/>
      </patternFill>
    </fill>
    <fill>
      <patternFill patternType="solid">
        <fgColor theme="4" tint="0.39997558519241921"/>
        <bgColor indexed="65"/>
      </patternFill>
    </fill>
    <fill>
      <patternFill patternType="solid">
        <fgColor theme="0"/>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2"/>
        <bgColor indexed="64"/>
      </patternFill>
    </fill>
    <fill>
      <patternFill patternType="solid">
        <fgColor theme="2"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9">
    <xf numFmtId="0" fontId="0" fillId="0" borderId="0"/>
    <xf numFmtId="0" fontId="11"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7" borderId="0" applyNumberFormat="0" applyBorder="0" applyAlignment="0" applyProtection="0"/>
    <xf numFmtId="0" fontId="2" fillId="2" borderId="0" applyNumberFormat="0" applyAlignment="0" applyProtection="0"/>
    <xf numFmtId="0" fontId="3" fillId="5" borderId="4" applyNumberFormat="0" applyAlignment="0" applyProtection="0"/>
    <xf numFmtId="0" fontId="4" fillId="3" borderId="0" applyNumberFormat="0" applyAlignment="0" applyProtection="0"/>
    <xf numFmtId="0" fontId="6" fillId="4" borderId="0" applyNumberFormat="0" applyAlignment="0" applyProtection="0"/>
    <xf numFmtId="0" fontId="12" fillId="6" borderId="0" applyNumberFormat="0" applyBorder="0" applyAlignment="0" applyProtection="0"/>
    <xf numFmtId="0" fontId="13" fillId="8" borderId="0" applyNumberFormat="0" applyBorder="0" applyAlignment="0" applyProtection="0"/>
    <xf numFmtId="0" fontId="14" fillId="9" borderId="0"/>
    <xf numFmtId="43" fontId="6" fillId="0" borderId="0" applyFont="0" applyFill="0" applyBorder="0" applyAlignment="0" applyProtection="0"/>
    <xf numFmtId="9" fontId="6" fillId="0" borderId="0" applyFont="0" applyFill="0" applyBorder="0" applyAlignment="0" applyProtection="0"/>
    <xf numFmtId="0" fontId="14" fillId="10" borderId="0" applyNumberFormat="0" applyBorder="0" applyAlignment="0" applyProtection="0"/>
    <xf numFmtId="0" fontId="1" fillId="11" borderId="0" applyNumberFormat="0" applyBorder="0" applyAlignment="0" applyProtection="0"/>
    <xf numFmtId="0" fontId="15" fillId="0" borderId="0" applyNumberFormat="0" applyFill="0" applyBorder="0" applyAlignment="0" applyProtection="0"/>
  </cellStyleXfs>
  <cellXfs count="346">
    <xf numFmtId="0" fontId="0" fillId="0" borderId="0" xfId="0"/>
    <xf numFmtId="0" fontId="16" fillId="12" borderId="0" xfId="0" applyFont="1" applyFill="1" applyAlignment="1">
      <alignment vertical="top"/>
    </xf>
    <xf numFmtId="0" fontId="16" fillId="12" borderId="5" xfId="0" applyFont="1" applyFill="1" applyBorder="1" applyAlignment="1">
      <alignment vertical="top"/>
    </xf>
    <xf numFmtId="0" fontId="16" fillId="12" borderId="6" xfId="0" applyFont="1" applyFill="1" applyBorder="1" applyAlignment="1">
      <alignment horizontal="center" vertical="top" wrapText="1"/>
    </xf>
    <xf numFmtId="0" fontId="16" fillId="12" borderId="7" xfId="0" applyFont="1" applyFill="1" applyBorder="1" applyAlignment="1">
      <alignment horizontal="left" vertical="top" wrapText="1"/>
    </xf>
    <xf numFmtId="0" fontId="16" fillId="12" borderId="0" xfId="0" applyFont="1" applyFill="1" applyAlignment="1">
      <alignment vertical="top" wrapText="1"/>
    </xf>
    <xf numFmtId="0" fontId="16" fillId="12" borderId="0" xfId="0" applyFont="1" applyFill="1" applyAlignment="1">
      <alignment horizontal="center" vertical="center"/>
    </xf>
    <xf numFmtId="0" fontId="16" fillId="0" borderId="0" xfId="0" applyFont="1" applyAlignment="1">
      <alignment vertical="top"/>
    </xf>
    <xf numFmtId="0" fontId="17" fillId="12" borderId="8" xfId="0" applyFont="1" applyFill="1" applyBorder="1" applyAlignment="1">
      <alignment horizontal="center" vertical="top"/>
    </xf>
    <xf numFmtId="0" fontId="17" fillId="12" borderId="0" xfId="0" applyFont="1" applyFill="1" applyAlignment="1">
      <alignment horizontal="center" vertical="top" wrapText="1"/>
    </xf>
    <xf numFmtId="0" fontId="18" fillId="12" borderId="9" xfId="0" applyFont="1" applyFill="1" applyBorder="1" applyAlignment="1">
      <alignment horizontal="left" vertical="top" wrapText="1"/>
    </xf>
    <xf numFmtId="0" fontId="19" fillId="12" borderId="11" xfId="0" applyFont="1" applyFill="1" applyBorder="1" applyAlignment="1">
      <alignment vertical="top" wrapText="1"/>
    </xf>
    <xf numFmtId="0" fontId="19" fillId="12" borderId="10" xfId="0" applyFont="1" applyFill="1" applyBorder="1" applyAlignment="1">
      <alignment horizontal="center" vertical="top" wrapText="1"/>
    </xf>
    <xf numFmtId="0" fontId="16" fillId="12" borderId="12" xfId="0" applyFont="1" applyFill="1" applyBorder="1" applyAlignment="1">
      <alignment horizontal="left" vertical="top" wrapText="1"/>
    </xf>
    <xf numFmtId="0" fontId="19" fillId="12" borderId="0" xfId="0" applyFont="1" applyFill="1" applyAlignment="1">
      <alignment horizontal="center" vertical="top" wrapText="1"/>
    </xf>
    <xf numFmtId="0" fontId="16" fillId="12" borderId="9" xfId="0" applyFont="1" applyFill="1" applyBorder="1" applyAlignment="1">
      <alignment horizontal="left" vertical="top" wrapText="1"/>
    </xf>
    <xf numFmtId="0" fontId="16" fillId="12" borderId="0" xfId="0" applyFont="1" applyFill="1" applyAlignment="1">
      <alignment horizontal="center" vertical="top" wrapText="1"/>
    </xf>
    <xf numFmtId="0" fontId="16" fillId="12" borderId="8" xfId="0" applyFont="1" applyFill="1" applyBorder="1" applyAlignment="1">
      <alignment vertical="top"/>
    </xf>
    <xf numFmtId="0" fontId="20" fillId="15" borderId="16" xfId="16" applyFont="1" applyFill="1" applyBorder="1" applyAlignment="1">
      <alignment vertical="top" wrapText="1"/>
    </xf>
    <xf numFmtId="0" fontId="20" fillId="15" borderId="17" xfId="16" applyFont="1" applyFill="1" applyBorder="1" applyAlignment="1">
      <alignment horizontal="center" vertical="top" wrapText="1"/>
    </xf>
    <xf numFmtId="0" fontId="18" fillId="15" borderId="18" xfId="16" applyFont="1" applyFill="1" applyBorder="1" applyAlignment="1">
      <alignment horizontal="left" vertical="top" wrapText="1"/>
    </xf>
    <xf numFmtId="0" fontId="16" fillId="16" borderId="16" xfId="0" applyFont="1" applyFill="1" applyBorder="1" applyAlignment="1">
      <alignment vertical="top" wrapText="1"/>
    </xf>
    <xf numFmtId="0" fontId="19" fillId="12" borderId="0" xfId="0" applyFont="1" applyFill="1" applyAlignment="1">
      <alignment vertical="center" wrapText="1"/>
    </xf>
    <xf numFmtId="0" fontId="16" fillId="12" borderId="0" xfId="0" quotePrefix="1" applyFont="1" applyFill="1" applyAlignment="1">
      <alignment vertical="top" wrapText="1"/>
    </xf>
    <xf numFmtId="0" fontId="21" fillId="12" borderId="0" xfId="0" applyFont="1" applyFill="1" applyAlignment="1">
      <alignment vertical="top"/>
    </xf>
    <xf numFmtId="0" fontId="16" fillId="12" borderId="16" xfId="0" applyFont="1" applyFill="1" applyBorder="1" applyAlignment="1">
      <alignment vertical="top" wrapText="1"/>
    </xf>
    <xf numFmtId="0" fontId="0" fillId="12" borderId="6" xfId="0" applyFill="1" applyBorder="1" applyAlignment="1">
      <alignment horizontal="center" vertical="top" wrapText="1"/>
    </xf>
    <xf numFmtId="0" fontId="0" fillId="12" borderId="7" xfId="0" applyFill="1" applyBorder="1" applyAlignment="1">
      <alignment horizontal="left" vertical="top" wrapText="1"/>
    </xf>
    <xf numFmtId="0" fontId="20" fillId="17" borderId="17" xfId="16" applyFont="1" applyFill="1" applyBorder="1" applyAlignment="1">
      <alignment horizontal="center" vertical="top" wrapText="1"/>
    </xf>
    <xf numFmtId="0" fontId="20" fillId="17" borderId="18" xfId="16" applyFont="1" applyFill="1" applyBorder="1" applyAlignment="1">
      <alignment horizontal="left" vertical="top" wrapText="1"/>
    </xf>
    <xf numFmtId="0" fontId="19" fillId="12" borderId="0" xfId="0" applyFont="1" applyFill="1" applyAlignment="1">
      <alignment vertical="top"/>
    </xf>
    <xf numFmtId="0" fontId="16" fillId="0" borderId="19" xfId="0" applyFont="1" applyBorder="1" applyAlignment="1">
      <alignment vertical="top" wrapText="1"/>
    </xf>
    <xf numFmtId="0" fontId="16" fillId="0" borderId="19" xfId="0" quotePrefix="1" applyFont="1" applyBorder="1" applyAlignment="1">
      <alignment vertical="top" wrapText="1"/>
    </xf>
    <xf numFmtId="0" fontId="25" fillId="0" borderId="8" xfId="0" applyFont="1" applyBorder="1" applyAlignment="1">
      <alignment vertical="top" wrapText="1"/>
    </xf>
    <xf numFmtId="0" fontId="25" fillId="0" borderId="0" xfId="0" applyFont="1" applyAlignment="1">
      <alignment horizontal="center" vertical="center" wrapText="1"/>
    </xf>
    <xf numFmtId="49" fontId="16" fillId="12" borderId="9" xfId="0" applyNumberFormat="1" applyFont="1" applyFill="1" applyBorder="1" applyAlignment="1">
      <alignment horizontal="left" vertical="top" wrapText="1"/>
    </xf>
    <xf numFmtId="0" fontId="16" fillId="12" borderId="0" xfId="0" applyFont="1" applyFill="1" applyAlignment="1">
      <alignment horizontal="left" vertical="center"/>
    </xf>
    <xf numFmtId="0" fontId="20" fillId="17" borderId="17" xfId="16" applyFont="1" applyFill="1" applyBorder="1" applyAlignment="1">
      <alignment horizontal="center" vertical="center" wrapText="1"/>
    </xf>
    <xf numFmtId="49" fontId="20" fillId="17" borderId="18" xfId="16" applyNumberFormat="1" applyFont="1" applyFill="1" applyBorder="1" applyAlignment="1">
      <alignment horizontal="left" vertical="top" wrapText="1"/>
    </xf>
    <xf numFmtId="0" fontId="16" fillId="0" borderId="19" xfId="0" applyFont="1" applyBorder="1" applyAlignment="1">
      <alignment horizontal="center" vertical="center" wrapText="1"/>
    </xf>
    <xf numFmtId="49" fontId="16" fillId="0" borderId="19" xfId="0" applyNumberFormat="1" applyFont="1" applyBorder="1" applyAlignment="1">
      <alignment horizontal="left" vertical="top" wrapText="1"/>
    </xf>
    <xf numFmtId="0" fontId="26" fillId="12" borderId="0" xfId="0" applyFont="1" applyFill="1" applyAlignment="1">
      <alignment vertical="top" wrapText="1"/>
    </xf>
    <xf numFmtId="0" fontId="20" fillId="17" borderId="16" xfId="16" applyFont="1" applyFill="1" applyBorder="1" applyAlignment="1">
      <alignment vertical="top"/>
    </xf>
    <xf numFmtId="49" fontId="16" fillId="12" borderId="19" xfId="0" applyNumberFormat="1" applyFont="1" applyFill="1" applyBorder="1" applyAlignment="1">
      <alignment horizontal="left" vertical="top" wrapText="1"/>
    </xf>
    <xf numFmtId="0" fontId="16" fillId="0" borderId="19" xfId="0" applyFont="1" applyBorder="1" applyAlignment="1">
      <alignment horizontal="left" vertical="top" wrapText="1" indent="2"/>
    </xf>
    <xf numFmtId="0" fontId="19" fillId="12" borderId="0" xfId="0" applyFont="1" applyFill="1" applyAlignment="1">
      <alignment vertical="top" wrapText="1"/>
    </xf>
    <xf numFmtId="0" fontId="19" fillId="12" borderId="0" xfId="0" applyFont="1" applyFill="1" applyAlignment="1">
      <alignment horizontal="left" vertical="top" wrapText="1"/>
    </xf>
    <xf numFmtId="0" fontId="19" fillId="0" borderId="0" xfId="0" applyFont="1" applyAlignment="1">
      <alignment vertical="top"/>
    </xf>
    <xf numFmtId="0" fontId="16" fillId="0" borderId="0" xfId="0" applyFont="1" applyAlignment="1">
      <alignment vertical="top" wrapText="1"/>
    </xf>
    <xf numFmtId="0" fontId="16" fillId="0" borderId="0" xfId="0" applyFont="1" applyAlignment="1">
      <alignment horizontal="center" vertical="top" wrapText="1"/>
    </xf>
    <xf numFmtId="0" fontId="16" fillId="0" borderId="0" xfId="0" applyFont="1" applyAlignment="1">
      <alignment horizontal="left" vertical="top" wrapText="1"/>
    </xf>
    <xf numFmtId="0" fontId="16" fillId="12" borderId="0" xfId="0" applyFont="1" applyFill="1" applyAlignment="1">
      <alignment vertical="center"/>
    </xf>
    <xf numFmtId="0" fontId="19" fillId="12" borderId="0" xfId="0" applyFont="1" applyFill="1" applyAlignment="1">
      <alignment horizontal="center" vertical="center" wrapText="1"/>
    </xf>
    <xf numFmtId="0" fontId="16" fillId="12" borderId="9" xfId="0" applyFont="1" applyFill="1" applyBorder="1" applyAlignment="1">
      <alignment horizontal="left" vertical="center" wrapText="1"/>
    </xf>
    <xf numFmtId="0" fontId="16" fillId="12" borderId="0" xfId="0" applyFont="1" applyFill="1" applyAlignment="1">
      <alignment vertical="center" wrapText="1"/>
    </xf>
    <xf numFmtId="0" fontId="16" fillId="0" borderId="0" xfId="0" applyFont="1" applyAlignment="1">
      <alignment vertical="center"/>
    </xf>
    <xf numFmtId="0" fontId="19" fillId="12" borderId="8" xfId="0" applyFont="1" applyFill="1" applyBorder="1" applyAlignment="1">
      <alignment wrapText="1"/>
    </xf>
    <xf numFmtId="0" fontId="19" fillId="12" borderId="8" xfId="0" applyFont="1" applyFill="1" applyBorder="1"/>
    <xf numFmtId="0" fontId="19" fillId="12" borderId="8" xfId="17" applyFont="1" applyFill="1" applyBorder="1" applyAlignment="1">
      <alignment horizontal="right" vertical="top" wrapText="1"/>
    </xf>
    <xf numFmtId="0" fontId="16" fillId="12" borderId="0" xfId="0" applyFont="1" applyFill="1" applyAlignment="1">
      <alignment horizontal="left" vertical="top"/>
    </xf>
    <xf numFmtId="0" fontId="16" fillId="12" borderId="0" xfId="0" applyFont="1" applyFill="1" applyAlignment="1">
      <alignment horizontal="left" vertical="top" indent="32"/>
    </xf>
    <xf numFmtId="0" fontId="16" fillId="12" borderId="0" xfId="0" applyFont="1" applyFill="1" applyAlignment="1">
      <alignment horizontal="left" vertical="top" wrapText="1"/>
    </xf>
    <xf numFmtId="0" fontId="16" fillId="12" borderId="6" xfId="0" applyFont="1" applyFill="1" applyBorder="1" applyAlignment="1">
      <alignment horizontal="left" vertical="top" wrapText="1"/>
    </xf>
    <xf numFmtId="0" fontId="20" fillId="17" borderId="33" xfId="16" applyFont="1" applyFill="1" applyBorder="1" applyAlignment="1">
      <alignment horizontal="center" vertical="center" wrapText="1"/>
    </xf>
    <xf numFmtId="0" fontId="20" fillId="17" borderId="33" xfId="16" applyFont="1" applyFill="1" applyBorder="1" applyAlignment="1">
      <alignment horizontal="left" vertical="center" wrapText="1"/>
    </xf>
    <xf numFmtId="0" fontId="19" fillId="12" borderId="0" xfId="0" applyFont="1" applyFill="1" applyAlignment="1">
      <alignment horizontal="left" vertical="top"/>
    </xf>
    <xf numFmtId="0" fontId="16" fillId="12" borderId="19" xfId="0" applyFont="1" applyFill="1" applyBorder="1" applyAlignment="1">
      <alignment horizontal="left" vertical="top"/>
    </xf>
    <xf numFmtId="0" fontId="16" fillId="12" borderId="6" xfId="0" applyFont="1" applyFill="1" applyBorder="1" applyAlignment="1">
      <alignment vertical="top" wrapText="1"/>
    </xf>
    <xf numFmtId="0" fontId="16" fillId="16" borderId="16" xfId="0" applyFont="1" applyFill="1" applyBorder="1" applyAlignment="1">
      <alignment vertical="center" wrapText="1"/>
    </xf>
    <xf numFmtId="0" fontId="21" fillId="12" borderId="0" xfId="0" applyFont="1" applyFill="1" applyAlignment="1">
      <alignment vertical="center"/>
    </xf>
    <xf numFmtId="0" fontId="16" fillId="16" borderId="19" xfId="0" applyFont="1" applyFill="1" applyBorder="1" applyAlignment="1">
      <alignment vertical="center" wrapText="1"/>
    </xf>
    <xf numFmtId="0" fontId="16" fillId="12" borderId="0" xfId="0" quotePrefix="1" applyFont="1" applyFill="1" applyAlignment="1">
      <alignment vertical="center" wrapText="1"/>
    </xf>
    <xf numFmtId="0" fontId="17" fillId="12" borderId="0" xfId="0" applyFont="1" applyFill="1" applyAlignment="1">
      <alignment horizontal="center" vertical="top"/>
    </xf>
    <xf numFmtId="0" fontId="19" fillId="12" borderId="0" xfId="17" applyFont="1" applyFill="1" applyBorder="1" applyAlignment="1">
      <alignment horizontal="right" vertical="top" wrapText="1"/>
    </xf>
    <xf numFmtId="0" fontId="19" fillId="12" borderId="10" xfId="0" applyFont="1" applyFill="1" applyBorder="1" applyAlignment="1">
      <alignment vertical="top" wrapText="1"/>
    </xf>
    <xf numFmtId="0" fontId="16" fillId="12" borderId="8" xfId="0" applyFont="1" applyFill="1" applyBorder="1" applyAlignment="1">
      <alignment horizontal="left" vertical="top"/>
    </xf>
    <xf numFmtId="0" fontId="16" fillId="12" borderId="9" xfId="0" applyFont="1" applyFill="1" applyBorder="1" applyAlignment="1">
      <alignment horizontal="left" vertical="center"/>
    </xf>
    <xf numFmtId="0" fontId="18" fillId="12" borderId="0" xfId="0" applyFont="1" applyFill="1" applyAlignment="1">
      <alignment horizontal="left" vertical="top" wrapText="1"/>
    </xf>
    <xf numFmtId="0" fontId="25" fillId="12" borderId="0" xfId="0" applyFont="1" applyFill="1" applyAlignment="1">
      <alignment horizontal="center" vertical="top" wrapText="1"/>
    </xf>
    <xf numFmtId="0" fontId="16" fillId="12" borderId="15" xfId="0" applyFont="1" applyFill="1" applyBorder="1" applyAlignment="1">
      <alignment horizontal="left" vertical="top" wrapText="1"/>
    </xf>
    <xf numFmtId="0" fontId="16" fillId="12" borderId="19" xfId="0" applyFont="1" applyFill="1" applyBorder="1" applyAlignment="1">
      <alignment horizontal="left" vertical="top" wrapText="1"/>
    </xf>
    <xf numFmtId="2" fontId="16" fillId="12" borderId="19" xfId="0" applyNumberFormat="1" applyFont="1" applyFill="1" applyBorder="1" applyAlignment="1">
      <alignment horizontal="left" vertical="top"/>
    </xf>
    <xf numFmtId="0" fontId="16" fillId="0" borderId="19" xfId="0" applyFont="1" applyBorder="1" applyAlignment="1">
      <alignment horizontal="left" vertical="top" wrapText="1"/>
    </xf>
    <xf numFmtId="0" fontId="21" fillId="19" borderId="19" xfId="0" applyFont="1" applyFill="1" applyBorder="1" applyAlignment="1">
      <alignment horizontal="center" vertical="top" wrapText="1"/>
    </xf>
    <xf numFmtId="0" fontId="21" fillId="19" borderId="15" xfId="0" applyFont="1" applyFill="1" applyBorder="1" applyAlignment="1">
      <alignment horizontal="center" vertical="top" wrapText="1"/>
    </xf>
    <xf numFmtId="0" fontId="21" fillId="19" borderId="19" xfId="0" applyFont="1" applyFill="1" applyBorder="1" applyAlignment="1">
      <alignment horizontal="center" vertical="center" wrapText="1"/>
    </xf>
    <xf numFmtId="0" fontId="21" fillId="19" borderId="15" xfId="0" applyFont="1" applyFill="1" applyBorder="1" applyAlignment="1" applyProtection="1">
      <alignment horizontal="center" vertical="top" wrapText="1"/>
      <protection locked="0"/>
    </xf>
    <xf numFmtId="0" fontId="16" fillId="12" borderId="15" xfId="0" applyFont="1" applyFill="1" applyBorder="1" applyAlignment="1" applyProtection="1">
      <alignment horizontal="left" vertical="top" wrapText="1"/>
      <protection locked="0"/>
    </xf>
    <xf numFmtId="0" fontId="24" fillId="12" borderId="15" xfId="0" applyFont="1" applyFill="1" applyBorder="1" applyAlignment="1" applyProtection="1">
      <alignment horizontal="left" vertical="top" wrapText="1"/>
      <protection locked="0"/>
    </xf>
    <xf numFmtId="0" fontId="21" fillId="19" borderId="15" xfId="0" applyFont="1" applyFill="1" applyBorder="1" applyAlignment="1" applyProtection="1">
      <alignment horizontal="center" vertical="center" wrapText="1"/>
      <protection locked="0"/>
    </xf>
    <xf numFmtId="49" fontId="16" fillId="12" borderId="15" xfId="0" applyNumberFormat="1" applyFont="1" applyFill="1" applyBorder="1" applyAlignment="1" applyProtection="1">
      <alignment horizontal="left" vertical="top" wrapText="1"/>
      <protection locked="0"/>
    </xf>
    <xf numFmtId="49" fontId="24" fillId="12" borderId="15" xfId="0" applyNumberFormat="1" applyFont="1" applyFill="1" applyBorder="1" applyAlignment="1" applyProtection="1">
      <alignment horizontal="left" vertical="top" wrapText="1"/>
      <protection locked="0"/>
    </xf>
    <xf numFmtId="0" fontId="25" fillId="12" borderId="0" xfId="0" applyFont="1" applyFill="1" applyAlignment="1" applyProtection="1">
      <alignment horizontal="center" vertical="top" wrapText="1"/>
      <protection locked="0"/>
    </xf>
    <xf numFmtId="0" fontId="16" fillId="12" borderId="0" xfId="0" applyFont="1" applyFill="1" applyAlignment="1" applyProtection="1">
      <alignment horizontal="left" vertical="top" wrapText="1"/>
      <protection locked="0"/>
    </xf>
    <xf numFmtId="0" fontId="16" fillId="12" borderId="6" xfId="0" applyFont="1" applyFill="1" applyBorder="1" applyAlignment="1" applyProtection="1">
      <alignment horizontal="center" vertical="top" wrapText="1"/>
      <protection locked="0"/>
    </xf>
    <xf numFmtId="0" fontId="16" fillId="12" borderId="6" xfId="0" applyFont="1" applyFill="1" applyBorder="1" applyAlignment="1" applyProtection="1">
      <alignment horizontal="left" vertical="top" wrapText="1"/>
      <protection locked="0"/>
    </xf>
    <xf numFmtId="0" fontId="15" fillId="0" borderId="0" xfId="18" applyAlignment="1">
      <alignment vertical="top" wrapText="1"/>
    </xf>
    <xf numFmtId="0" fontId="20" fillId="20" borderId="17" xfId="16" applyFont="1" applyFill="1" applyBorder="1" applyAlignment="1">
      <alignment horizontal="center" vertical="top" wrapText="1"/>
    </xf>
    <xf numFmtId="0" fontId="20" fillId="20" borderId="18" xfId="16" applyFont="1" applyFill="1" applyBorder="1" applyAlignment="1">
      <alignment horizontal="left" vertical="top" wrapText="1"/>
    </xf>
    <xf numFmtId="0" fontId="21" fillId="21" borderId="15" xfId="0" applyFont="1" applyFill="1" applyBorder="1" applyAlignment="1">
      <alignment horizontal="center" vertical="top" wrapText="1"/>
    </xf>
    <xf numFmtId="0" fontId="20" fillId="17" borderId="10" xfId="16" applyFont="1" applyFill="1" applyBorder="1" applyAlignment="1">
      <alignment horizontal="center" vertical="top" wrapText="1"/>
    </xf>
    <xf numFmtId="0" fontId="20" fillId="17" borderId="12" xfId="16" applyFont="1" applyFill="1" applyBorder="1" applyAlignment="1">
      <alignment horizontal="left" vertical="top" wrapText="1"/>
    </xf>
    <xf numFmtId="0" fontId="0" fillId="12" borderId="0" xfId="0" applyFill="1"/>
    <xf numFmtId="0" fontId="19" fillId="22" borderId="29" xfId="0" applyFont="1" applyFill="1" applyBorder="1" applyAlignment="1">
      <alignment horizontal="center" vertical="top" wrapText="1"/>
    </xf>
    <xf numFmtId="0" fontId="0" fillId="12" borderId="17" xfId="0" applyFill="1" applyBorder="1" applyAlignment="1">
      <alignment horizontal="center"/>
    </xf>
    <xf numFmtId="0" fontId="0" fillId="12" borderId="0" xfId="0" applyFill="1" applyAlignment="1">
      <alignment vertical="center"/>
    </xf>
    <xf numFmtId="9" fontId="16" fillId="12" borderId="17" xfId="15" applyFont="1" applyFill="1" applyBorder="1" applyAlignment="1">
      <alignment horizontal="center" vertical="center"/>
    </xf>
    <xf numFmtId="0" fontId="16" fillId="12" borderId="17" xfId="0" applyFont="1" applyFill="1" applyBorder="1" applyAlignment="1">
      <alignment horizontal="center" vertical="center" wrapText="1"/>
    </xf>
    <xf numFmtId="0" fontId="32" fillId="12" borderId="0" xfId="0" applyFont="1" applyFill="1" applyAlignment="1">
      <alignment vertical="top"/>
    </xf>
    <xf numFmtId="0" fontId="20" fillId="20" borderId="16" xfId="16" applyFont="1" applyFill="1" applyBorder="1" applyAlignment="1">
      <alignment vertical="top" wrapText="1"/>
    </xf>
    <xf numFmtId="0" fontId="18" fillId="20" borderId="18" xfId="16" applyFont="1" applyFill="1" applyBorder="1" applyAlignment="1">
      <alignment horizontal="left" vertical="top" wrapText="1"/>
    </xf>
    <xf numFmtId="0" fontId="34" fillId="12" borderId="0" xfId="0" applyFont="1" applyFill="1" applyAlignment="1">
      <alignment vertical="top" wrapText="1"/>
    </xf>
    <xf numFmtId="0" fontId="21" fillId="19" borderId="15" xfId="0" applyFont="1" applyFill="1" applyBorder="1" applyAlignment="1">
      <alignment horizontal="center" vertical="center" wrapText="1"/>
    </xf>
    <xf numFmtId="49" fontId="16" fillId="12" borderId="15" xfId="0" applyNumberFormat="1" applyFont="1" applyFill="1" applyBorder="1" applyAlignment="1">
      <alignment horizontal="left" vertical="top" wrapText="1"/>
    </xf>
    <xf numFmtId="0" fontId="16" fillId="12" borderId="0" xfId="0" applyFont="1" applyFill="1" applyAlignment="1">
      <alignment horizontal="left" vertical="top" indent="24"/>
    </xf>
    <xf numFmtId="0" fontId="16" fillId="12" borderId="23" xfId="0" applyFont="1" applyFill="1" applyBorder="1" applyAlignment="1">
      <alignment vertical="top" wrapText="1"/>
    </xf>
    <xf numFmtId="0" fontId="20" fillId="12" borderId="23" xfId="0" applyFont="1" applyFill="1" applyBorder="1" applyAlignment="1">
      <alignment vertical="top" wrapText="1"/>
    </xf>
    <xf numFmtId="0" fontId="23" fillId="12" borderId="16" xfId="0" applyFont="1" applyFill="1" applyBorder="1" applyAlignment="1">
      <alignment vertical="top" wrapText="1"/>
    </xf>
    <xf numFmtId="0" fontId="23" fillId="12" borderId="17" xfId="0" applyFont="1" applyFill="1" applyBorder="1" applyAlignment="1">
      <alignment vertical="top" wrapText="1"/>
    </xf>
    <xf numFmtId="0" fontId="23" fillId="12" borderId="18" xfId="0" applyFont="1" applyFill="1" applyBorder="1" applyAlignment="1">
      <alignment vertical="top" wrapText="1"/>
    </xf>
    <xf numFmtId="164" fontId="16" fillId="12" borderId="45" xfId="0" applyNumberFormat="1" applyFont="1" applyFill="1" applyBorder="1" applyAlignment="1">
      <alignment vertical="top" wrapText="1"/>
    </xf>
    <xf numFmtId="164" fontId="16" fillId="12" borderId="15" xfId="0" applyNumberFormat="1" applyFont="1" applyFill="1" applyBorder="1" applyAlignment="1">
      <alignment vertical="top" wrapText="1"/>
    </xf>
    <xf numFmtId="164" fontId="16" fillId="12" borderId="19" xfId="0" applyNumberFormat="1" applyFont="1" applyFill="1" applyBorder="1" applyAlignment="1">
      <alignment vertical="top" wrapText="1"/>
    </xf>
    <xf numFmtId="0" fontId="16" fillId="12" borderId="19" xfId="0" applyFont="1" applyFill="1" applyBorder="1" applyAlignment="1">
      <alignment vertical="top" wrapText="1"/>
    </xf>
    <xf numFmtId="0" fontId="19" fillId="22" borderId="29" xfId="0" applyFont="1" applyFill="1" applyBorder="1" applyAlignment="1">
      <alignment vertical="top" wrapText="1"/>
    </xf>
    <xf numFmtId="0" fontId="20" fillId="17" borderId="19" xfId="0" applyFont="1" applyFill="1" applyBorder="1" applyAlignment="1">
      <alignment vertical="top" wrapText="1"/>
    </xf>
    <xf numFmtId="0" fontId="16" fillId="12" borderId="19" xfId="0" quotePrefix="1" applyFont="1" applyFill="1" applyBorder="1" applyAlignment="1">
      <alignment vertical="top" wrapText="1"/>
    </xf>
    <xf numFmtId="0" fontId="20" fillId="12" borderId="0" xfId="0" applyFont="1" applyFill="1" applyAlignment="1">
      <alignment vertical="top" wrapText="1"/>
    </xf>
    <xf numFmtId="0" fontId="20" fillId="12" borderId="24" xfId="0" applyFont="1" applyFill="1" applyBorder="1" applyAlignment="1">
      <alignment horizontal="center" vertical="center"/>
    </xf>
    <xf numFmtId="43" fontId="23" fillId="18" borderId="26" xfId="14" applyFont="1" applyFill="1" applyBorder="1" applyAlignment="1">
      <alignment horizontal="center" vertical="center"/>
    </xf>
    <xf numFmtId="0" fontId="20" fillId="17" borderId="27" xfId="0" applyFont="1" applyFill="1" applyBorder="1" applyAlignment="1">
      <alignment vertical="top" wrapText="1"/>
    </xf>
    <xf numFmtId="0" fontId="23" fillId="18" borderId="26" xfId="0" applyFont="1" applyFill="1" applyBorder="1" applyAlignment="1">
      <alignment horizontal="center" vertical="center"/>
    </xf>
    <xf numFmtId="0" fontId="16" fillId="12" borderId="27" xfId="0" quotePrefix="1" applyFont="1" applyFill="1" applyBorder="1" applyAlignment="1">
      <alignment vertical="top" wrapText="1"/>
    </xf>
    <xf numFmtId="164" fontId="23" fillId="12" borderId="26" xfId="14" applyNumberFormat="1" applyFont="1" applyFill="1" applyBorder="1" applyAlignment="1">
      <alignment horizontal="center" vertical="center"/>
    </xf>
    <xf numFmtId="0" fontId="16" fillId="12" borderId="27" xfId="0" applyFont="1" applyFill="1" applyBorder="1" applyAlignment="1">
      <alignment vertical="top" wrapText="1"/>
    </xf>
    <xf numFmtId="43" fontId="23" fillId="12" borderId="26" xfId="14" applyFont="1" applyFill="1" applyBorder="1" applyAlignment="1">
      <alignment horizontal="center" vertical="center"/>
    </xf>
    <xf numFmtId="0" fontId="16" fillId="12" borderId="26" xfId="0" applyFont="1" applyFill="1" applyBorder="1" applyAlignment="1">
      <alignment vertical="top"/>
    </xf>
    <xf numFmtId="0" fontId="26" fillId="12" borderId="24" xfId="0" applyFont="1" applyFill="1" applyBorder="1" applyAlignment="1">
      <alignment horizontal="center" vertical="center"/>
    </xf>
    <xf numFmtId="0" fontId="19" fillId="22" borderId="43" xfId="0" applyFont="1" applyFill="1" applyBorder="1" applyAlignment="1">
      <alignment horizontal="center" vertical="center" wrapText="1"/>
    </xf>
    <xf numFmtId="9" fontId="16" fillId="12" borderId="46" xfId="15" applyFont="1" applyFill="1" applyBorder="1" applyAlignment="1">
      <alignment horizontal="center" vertical="center"/>
    </xf>
    <xf numFmtId="9" fontId="16" fillId="12" borderId="47" xfId="15" applyFont="1" applyFill="1" applyBorder="1" applyAlignment="1">
      <alignment horizontal="center" vertical="center"/>
    </xf>
    <xf numFmtId="9" fontId="16" fillId="12" borderId="26" xfId="15" applyFont="1" applyFill="1" applyBorder="1" applyAlignment="1">
      <alignment horizontal="center" vertical="center"/>
    </xf>
    <xf numFmtId="164" fontId="16" fillId="12" borderId="0" xfId="0" applyNumberFormat="1" applyFont="1" applyFill="1" applyAlignment="1">
      <alignment vertical="top" wrapText="1"/>
    </xf>
    <xf numFmtId="9" fontId="19" fillId="22" borderId="43" xfId="15" applyFont="1" applyFill="1" applyBorder="1" applyAlignment="1">
      <alignment horizontal="center" vertical="center"/>
    </xf>
    <xf numFmtId="0" fontId="21" fillId="12" borderId="27" xfId="0" applyFont="1" applyFill="1" applyBorder="1" applyAlignment="1">
      <alignment vertical="center" wrapText="1"/>
    </xf>
    <xf numFmtId="0" fontId="21" fillId="12" borderId="53" xfId="0" applyFont="1" applyFill="1" applyBorder="1" applyAlignment="1">
      <alignment vertical="center" wrapText="1"/>
    </xf>
    <xf numFmtId="0" fontId="21" fillId="12" borderId="54" xfId="0" applyFont="1" applyFill="1" applyBorder="1" applyAlignment="1">
      <alignment vertical="center" wrapText="1"/>
    </xf>
    <xf numFmtId="0" fontId="35" fillId="12" borderId="27" xfId="0" quotePrefix="1" applyFont="1" applyFill="1" applyBorder="1" applyAlignment="1">
      <alignment vertical="top" wrapText="1"/>
    </xf>
    <xf numFmtId="0" fontId="35" fillId="12" borderId="19" xfId="0" quotePrefix="1" applyFont="1" applyFill="1" applyBorder="1" applyAlignment="1">
      <alignment vertical="top" wrapText="1"/>
    </xf>
    <xf numFmtId="0" fontId="16" fillId="14" borderId="19" xfId="0" applyFont="1" applyFill="1" applyBorder="1" applyAlignment="1">
      <alignment horizontal="center" vertical="center" wrapText="1"/>
    </xf>
    <xf numFmtId="0" fontId="23" fillId="12" borderId="11" xfId="0" applyFont="1" applyFill="1" applyBorder="1" applyAlignment="1">
      <alignment vertical="top" wrapText="1"/>
    </xf>
    <xf numFmtId="0" fontId="23" fillId="12" borderId="10" xfId="0" applyFont="1" applyFill="1" applyBorder="1" applyAlignment="1">
      <alignment vertical="top" wrapText="1"/>
    </xf>
    <xf numFmtId="0" fontId="23" fillId="12" borderId="12" xfId="0" applyFont="1" applyFill="1" applyBorder="1" applyAlignment="1">
      <alignment vertical="top" wrapText="1"/>
    </xf>
    <xf numFmtId="43" fontId="23" fillId="18" borderId="47" xfId="14" applyFont="1" applyFill="1" applyBorder="1" applyAlignment="1">
      <alignment horizontal="center" vertical="center"/>
    </xf>
    <xf numFmtId="0" fontId="23" fillId="18" borderId="19" xfId="0" applyFont="1" applyFill="1" applyBorder="1" applyAlignment="1">
      <alignment horizontal="center" vertical="center"/>
    </xf>
    <xf numFmtId="164" fontId="23" fillId="23" borderId="26" xfId="14" applyNumberFormat="1" applyFont="1" applyFill="1" applyBorder="1" applyAlignment="1">
      <alignment horizontal="center"/>
    </xf>
    <xf numFmtId="164" fontId="23" fillId="23" borderId="26" xfId="14" applyNumberFormat="1" applyFont="1" applyFill="1" applyBorder="1" applyAlignment="1">
      <alignment horizontal="center" vertical="center"/>
    </xf>
    <xf numFmtId="164" fontId="23" fillId="23" borderId="19" xfId="14" applyNumberFormat="1" applyFont="1" applyFill="1" applyBorder="1" applyAlignment="1">
      <alignment horizontal="center"/>
    </xf>
    <xf numFmtId="164" fontId="23" fillId="23" borderId="19" xfId="14" applyNumberFormat="1" applyFont="1" applyFill="1" applyBorder="1" applyAlignment="1">
      <alignment horizontal="center" vertical="center"/>
    </xf>
    <xf numFmtId="0" fontId="19" fillId="23" borderId="19" xfId="0" applyFont="1" applyFill="1" applyBorder="1" applyAlignment="1">
      <alignment horizontal="center" vertical="center"/>
    </xf>
    <xf numFmtId="0" fontId="20" fillId="17" borderId="27" xfId="0" applyFont="1" applyFill="1" applyBorder="1" applyAlignment="1">
      <alignment horizontal="center" vertical="top" wrapText="1"/>
    </xf>
    <xf numFmtId="0" fontId="20" fillId="17" borderId="19" xfId="0" applyFont="1" applyFill="1" applyBorder="1" applyAlignment="1">
      <alignment horizontal="center" vertical="top" wrapText="1"/>
    </xf>
    <xf numFmtId="0" fontId="16" fillId="0" borderId="27" xfId="0" quotePrefix="1" applyFont="1" applyBorder="1" applyAlignment="1">
      <alignment vertical="top" wrapText="1"/>
    </xf>
    <xf numFmtId="0" fontId="16" fillId="0" borderId="27" xfId="0" applyFont="1" applyBorder="1" applyAlignment="1">
      <alignment vertical="top" wrapText="1"/>
    </xf>
    <xf numFmtId="0" fontId="16" fillId="12" borderId="10" xfId="0" applyFont="1" applyFill="1" applyBorder="1" applyAlignment="1">
      <alignment horizontal="left" vertical="top" wrapText="1"/>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6" fillId="14" borderId="8" xfId="0" applyFont="1" applyFill="1" applyBorder="1" applyAlignment="1">
      <alignment horizontal="left" vertical="top"/>
    </xf>
    <xf numFmtId="0" fontId="16" fillId="14" borderId="0" xfId="0" applyFont="1" applyFill="1" applyAlignment="1">
      <alignment horizontal="left" vertical="top"/>
    </xf>
    <xf numFmtId="0" fontId="16" fillId="14" borderId="9" xfId="0" applyFont="1" applyFill="1" applyBorder="1" applyAlignment="1">
      <alignment horizontal="left" vertical="top"/>
    </xf>
    <xf numFmtId="0" fontId="19" fillId="12" borderId="8" xfId="0" applyFont="1" applyFill="1" applyBorder="1" applyAlignment="1">
      <alignment horizontal="left" wrapText="1"/>
    </xf>
    <xf numFmtId="0" fontId="19" fillId="12" borderId="0" xfId="0" applyFont="1" applyFill="1" applyAlignment="1">
      <alignment horizontal="left" wrapText="1"/>
    </xf>
    <xf numFmtId="0" fontId="19" fillId="12" borderId="9" xfId="0" applyFont="1" applyFill="1" applyBorder="1" applyAlignment="1">
      <alignment horizontal="left" wrapText="1"/>
    </xf>
    <xf numFmtId="0" fontId="6" fillId="0" borderId="16" xfId="18" quotePrefix="1"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20" fillId="17" borderId="36" xfId="16" applyFont="1" applyFill="1" applyBorder="1" applyAlignment="1">
      <alignment horizontal="left" vertical="center" indent="2"/>
    </xf>
    <xf numFmtId="0" fontId="20" fillId="17" borderId="37" xfId="16" applyFont="1" applyFill="1" applyBorder="1" applyAlignment="1">
      <alignment horizontal="left" vertical="center" indent="2"/>
    </xf>
    <xf numFmtId="0" fontId="16" fillId="12" borderId="10" xfId="0" applyFont="1" applyFill="1" applyBorder="1" applyAlignment="1" applyProtection="1">
      <alignment horizontal="left" vertical="top" wrapText="1"/>
      <protection locked="0"/>
    </xf>
    <xf numFmtId="0" fontId="27" fillId="12" borderId="10" xfId="0" applyFont="1" applyFill="1" applyBorder="1" applyAlignment="1" applyProtection="1">
      <alignment horizontal="left" vertical="top" wrapText="1"/>
      <protection locked="0"/>
    </xf>
    <xf numFmtId="0" fontId="25" fillId="12" borderId="5" xfId="0" applyFont="1" applyFill="1" applyBorder="1" applyAlignment="1" applyProtection="1">
      <alignment horizontal="center" vertical="top" wrapText="1"/>
      <protection locked="0"/>
    </xf>
    <xf numFmtId="0" fontId="25" fillId="12" borderId="6" xfId="0" applyFont="1" applyFill="1" applyBorder="1" applyAlignment="1" applyProtection="1">
      <alignment horizontal="center" vertical="top" wrapText="1"/>
      <protection locked="0"/>
    </xf>
    <xf numFmtId="0" fontId="25" fillId="12" borderId="7" xfId="0" applyFont="1" applyFill="1" applyBorder="1" applyAlignment="1" applyProtection="1">
      <alignment horizontal="center" vertical="top" wrapText="1"/>
      <protection locked="0"/>
    </xf>
    <xf numFmtId="0" fontId="25" fillId="12" borderId="8" xfId="0" applyFont="1" applyFill="1" applyBorder="1" applyAlignment="1" applyProtection="1">
      <alignment horizontal="center" vertical="top" wrapText="1"/>
      <protection locked="0"/>
    </xf>
    <xf numFmtId="0" fontId="25" fillId="12" borderId="0" xfId="0" applyFont="1" applyFill="1" applyAlignment="1" applyProtection="1">
      <alignment horizontal="center" vertical="top" wrapText="1"/>
      <protection locked="0"/>
    </xf>
    <xf numFmtId="0" fontId="25" fillId="12" borderId="9" xfId="0" applyFont="1" applyFill="1" applyBorder="1" applyAlignment="1" applyProtection="1">
      <alignment horizontal="center" vertical="top" wrapText="1"/>
      <protection locked="0"/>
    </xf>
    <xf numFmtId="0" fontId="25" fillId="12" borderId="11" xfId="0" applyFont="1" applyFill="1" applyBorder="1" applyAlignment="1" applyProtection="1">
      <alignment horizontal="center" vertical="top" wrapText="1"/>
      <protection locked="0"/>
    </xf>
    <xf numFmtId="0" fontId="25" fillId="12" borderId="10" xfId="0" applyFont="1" applyFill="1" applyBorder="1" applyAlignment="1" applyProtection="1">
      <alignment horizontal="center" vertical="top" wrapText="1"/>
      <protection locked="0"/>
    </xf>
    <xf numFmtId="0" fontId="25" fillId="12" borderId="12" xfId="0" applyFont="1" applyFill="1" applyBorder="1" applyAlignment="1" applyProtection="1">
      <alignment horizontal="center" vertical="top" wrapText="1"/>
      <protection locked="0"/>
    </xf>
    <xf numFmtId="0" fontId="0" fillId="0" borderId="6" xfId="0" applyBorder="1" applyAlignment="1">
      <alignment horizontal="left" vertical="top" wrapText="1"/>
    </xf>
    <xf numFmtId="0" fontId="16" fillId="12" borderId="0" xfId="0" quotePrefix="1" applyFont="1" applyFill="1" applyAlignment="1">
      <alignment vertical="center" wrapText="1"/>
    </xf>
    <xf numFmtId="0" fontId="17" fillId="13" borderId="36" xfId="0" applyFont="1" applyFill="1" applyBorder="1" applyAlignment="1">
      <alignment horizontal="center" vertical="top"/>
    </xf>
    <xf numFmtId="0" fontId="17" fillId="13" borderId="38" xfId="0" applyFont="1" applyFill="1" applyBorder="1" applyAlignment="1">
      <alignment horizontal="center" vertical="top"/>
    </xf>
    <xf numFmtId="0" fontId="17" fillId="13" borderId="37" xfId="0" applyFont="1" applyFill="1" applyBorder="1" applyAlignment="1">
      <alignment horizontal="center" vertical="top"/>
    </xf>
    <xf numFmtId="0" fontId="19" fillId="12" borderId="0" xfId="0" applyFont="1" applyFill="1" applyAlignment="1">
      <alignment horizontal="center" vertical="center" wrapText="1"/>
    </xf>
    <xf numFmtId="0" fontId="21" fillId="12" borderId="0" xfId="0" applyFont="1" applyFill="1" applyAlignment="1">
      <alignment horizontal="center" vertical="center"/>
    </xf>
    <xf numFmtId="0" fontId="16" fillId="12" borderId="0" xfId="17" applyFont="1" applyFill="1" applyBorder="1" applyAlignment="1" applyProtection="1">
      <alignment horizontal="left" vertical="top" wrapText="1"/>
      <protection locked="0"/>
    </xf>
    <xf numFmtId="0" fontId="29" fillId="12" borderId="0" xfId="17" applyFont="1" applyFill="1" applyBorder="1" applyAlignment="1" applyProtection="1">
      <alignment horizontal="left" vertical="top" wrapText="1"/>
      <protection locked="0"/>
    </xf>
    <xf numFmtId="165" fontId="16" fillId="12" borderId="0" xfId="17" applyNumberFormat="1" applyFont="1" applyFill="1" applyBorder="1" applyAlignment="1" applyProtection="1">
      <alignment horizontal="left" vertical="top" wrapText="1"/>
      <protection locked="0"/>
    </xf>
    <xf numFmtId="0" fontId="16" fillId="14" borderId="8" xfId="0" applyFont="1" applyFill="1" applyBorder="1" applyAlignment="1">
      <alignment horizontal="left" vertical="top" wrapText="1"/>
    </xf>
    <xf numFmtId="0" fontId="16" fillId="14" borderId="0" xfId="0" applyFont="1" applyFill="1" applyAlignment="1">
      <alignment horizontal="left" vertical="top" wrapText="1"/>
    </xf>
    <xf numFmtId="0" fontId="16" fillId="14" borderId="9" xfId="0" applyFont="1" applyFill="1" applyBorder="1" applyAlignment="1">
      <alignment horizontal="left" vertical="top" wrapText="1"/>
    </xf>
    <xf numFmtId="0" fontId="17" fillId="13" borderId="39" xfId="0" applyFont="1" applyFill="1" applyBorder="1" applyAlignment="1">
      <alignment horizontal="center" vertical="top"/>
    </xf>
    <xf numFmtId="0" fontId="17" fillId="13" borderId="40" xfId="0" applyFont="1" applyFill="1" applyBorder="1" applyAlignment="1">
      <alignment horizontal="center" vertical="top"/>
    </xf>
    <xf numFmtId="0" fontId="16" fillId="12" borderId="0" xfId="17" applyFont="1" applyFill="1" applyBorder="1" applyAlignment="1">
      <alignment horizontal="left" vertical="top" wrapText="1"/>
    </xf>
    <xf numFmtId="0" fontId="16" fillId="12" borderId="9" xfId="17" applyFont="1" applyFill="1" applyBorder="1" applyAlignment="1">
      <alignment horizontal="left" vertical="top" wrapText="1"/>
    </xf>
    <xf numFmtId="0" fontId="33" fillId="20" borderId="19" xfId="0" applyFont="1" applyFill="1" applyBorder="1" applyAlignment="1">
      <alignment horizontal="center" vertical="top"/>
    </xf>
    <xf numFmtId="0" fontId="16" fillId="12" borderId="19" xfId="0" applyFont="1" applyFill="1" applyBorder="1" applyAlignment="1">
      <alignment horizontal="left" vertical="center" wrapText="1"/>
    </xf>
    <xf numFmtId="0" fontId="16" fillId="12" borderId="19" xfId="0" applyFont="1" applyFill="1" applyBorder="1" applyAlignment="1">
      <alignment horizontal="center" vertical="center" wrapText="1"/>
    </xf>
    <xf numFmtId="0" fontId="16" fillId="12" borderId="19" xfId="0" applyFont="1" applyFill="1" applyBorder="1" applyAlignment="1">
      <alignment horizontal="center" vertical="center"/>
    </xf>
    <xf numFmtId="0" fontId="16" fillId="12" borderId="16" xfId="0" quotePrefix="1" applyFont="1" applyFill="1" applyBorder="1" applyAlignment="1">
      <alignment horizontal="left" vertical="center" wrapText="1"/>
    </xf>
    <xf numFmtId="0" fontId="16" fillId="12" borderId="17" xfId="0" quotePrefix="1" applyFont="1" applyFill="1" applyBorder="1" applyAlignment="1">
      <alignment horizontal="left" vertical="center" wrapText="1"/>
    </xf>
    <xf numFmtId="0" fontId="16" fillId="12" borderId="34" xfId="0" quotePrefix="1" applyFont="1" applyFill="1" applyBorder="1" applyAlignment="1">
      <alignment horizontal="left" vertical="center" wrapText="1"/>
    </xf>
    <xf numFmtId="0" fontId="16" fillId="12" borderId="19" xfId="0" applyFont="1" applyFill="1" applyBorder="1" applyAlignment="1">
      <alignment horizontal="left" vertical="top" wrapText="1"/>
    </xf>
    <xf numFmtId="0" fontId="20" fillId="20" borderId="19" xfId="0" applyFont="1" applyFill="1" applyBorder="1" applyAlignment="1">
      <alignment horizontal="center" vertical="top" wrapText="1"/>
    </xf>
    <xf numFmtId="0" fontId="16" fillId="12" borderId="16" xfId="0" applyFont="1" applyFill="1" applyBorder="1" applyAlignment="1">
      <alignment horizontal="left" vertical="top" wrapText="1"/>
    </xf>
    <xf numFmtId="0" fontId="16" fillId="12" borderId="18" xfId="0" applyFont="1" applyFill="1" applyBorder="1" applyAlignment="1">
      <alignment horizontal="left" vertical="top" wrapText="1"/>
    </xf>
    <xf numFmtId="0" fontId="16" fillId="16" borderId="16" xfId="0" applyFont="1" applyFill="1" applyBorder="1" applyAlignment="1">
      <alignment horizontal="center" vertical="top" wrapText="1"/>
    </xf>
    <xf numFmtId="0" fontId="16" fillId="16" borderId="17" xfId="0" applyFont="1" applyFill="1" applyBorder="1" applyAlignment="1">
      <alignment horizontal="center" vertical="top" wrapText="1"/>
    </xf>
    <xf numFmtId="0" fontId="16" fillId="16" borderId="18" xfId="0" applyFont="1" applyFill="1" applyBorder="1" applyAlignment="1">
      <alignment horizontal="center" vertical="top" wrapText="1"/>
    </xf>
    <xf numFmtId="0" fontId="20" fillId="20" borderId="42" xfId="0" applyFont="1" applyFill="1" applyBorder="1" applyAlignment="1">
      <alignment horizontal="center" vertical="center" wrapText="1"/>
    </xf>
    <xf numFmtId="0" fontId="20" fillId="20" borderId="10" xfId="0" applyFont="1" applyFill="1" applyBorder="1" applyAlignment="1">
      <alignment horizontal="center" vertical="center" wrapText="1"/>
    </xf>
    <xf numFmtId="0" fontId="20" fillId="20" borderId="52" xfId="0" applyFont="1" applyFill="1" applyBorder="1" applyAlignment="1">
      <alignment horizontal="center" vertical="center" wrapText="1"/>
    </xf>
    <xf numFmtId="9" fontId="16" fillId="12" borderId="19" xfId="0" applyNumberFormat="1" applyFont="1" applyFill="1" applyBorder="1" applyAlignment="1">
      <alignment horizontal="center" vertical="center" wrapText="1"/>
    </xf>
    <xf numFmtId="0" fontId="30" fillId="16" borderId="17" xfId="16" applyFont="1" applyFill="1" applyBorder="1" applyAlignment="1">
      <alignment horizontal="center" vertical="top" wrapText="1"/>
    </xf>
    <xf numFmtId="0" fontId="30" fillId="16" borderId="18" xfId="16" applyFont="1" applyFill="1" applyBorder="1" applyAlignment="1">
      <alignment horizontal="center" vertical="top" wrapText="1"/>
    </xf>
    <xf numFmtId="0" fontId="22" fillId="0" borderId="8" xfId="0" applyFont="1" applyBorder="1" applyAlignment="1">
      <alignment horizontal="center" vertical="center" wrapText="1"/>
    </xf>
    <xf numFmtId="0" fontId="22" fillId="0" borderId="0" xfId="0" applyFont="1" applyAlignment="1">
      <alignment horizontal="center" vertical="center" wrapText="1"/>
    </xf>
    <xf numFmtId="0" fontId="22" fillId="0" borderId="9" xfId="0" applyFont="1" applyBorder="1" applyAlignment="1">
      <alignment horizontal="center" vertical="center" wrapText="1"/>
    </xf>
    <xf numFmtId="0" fontId="20" fillId="9" borderId="20" xfId="16" applyFont="1" applyFill="1" applyBorder="1" applyAlignment="1">
      <alignment horizontal="center" vertical="top"/>
    </xf>
    <xf numFmtId="0" fontId="20" fillId="9" borderId="21" xfId="16" applyFont="1" applyFill="1" applyBorder="1" applyAlignment="1">
      <alignment horizontal="center" vertical="top"/>
    </xf>
    <xf numFmtId="0" fontId="20" fillId="9" borderId="22" xfId="16" applyFont="1" applyFill="1" applyBorder="1" applyAlignment="1">
      <alignment horizontal="center" vertical="top"/>
    </xf>
    <xf numFmtId="0" fontId="19" fillId="22" borderId="36" xfId="0" applyFont="1" applyFill="1" applyBorder="1" applyAlignment="1">
      <alignment horizontal="center" vertical="center" wrapText="1"/>
    </xf>
    <xf numFmtId="0" fontId="19" fillId="22" borderId="40" xfId="0" applyFont="1" applyFill="1" applyBorder="1" applyAlignment="1">
      <alignment horizontal="center" vertical="center" wrapText="1"/>
    </xf>
    <xf numFmtId="0" fontId="19" fillId="12" borderId="30" xfId="16" applyFont="1" applyFill="1" applyBorder="1" applyAlignment="1">
      <alignment horizontal="center" vertical="top"/>
    </xf>
    <xf numFmtId="0" fontId="19" fillId="12" borderId="31" xfId="16" applyFont="1" applyFill="1" applyBorder="1" applyAlignment="1">
      <alignment horizontal="center" vertical="top"/>
    </xf>
    <xf numFmtId="0" fontId="19" fillId="12" borderId="32" xfId="16" applyFont="1" applyFill="1" applyBorder="1" applyAlignment="1">
      <alignment horizontal="center" vertical="top"/>
    </xf>
    <xf numFmtId="0" fontId="16" fillId="12" borderId="27" xfId="0" applyFont="1" applyFill="1" applyBorder="1" applyAlignment="1">
      <alignment horizontal="left" vertical="top" wrapText="1"/>
    </xf>
    <xf numFmtId="0" fontId="21" fillId="12" borderId="25" xfId="0" applyFont="1" applyFill="1" applyBorder="1" applyAlignment="1">
      <alignment horizontal="center" vertical="center"/>
    </xf>
    <xf numFmtId="0" fontId="21" fillId="12" borderId="17" xfId="0" applyFont="1" applyFill="1" applyBorder="1" applyAlignment="1">
      <alignment horizontal="center" vertical="center"/>
    </xf>
    <xf numFmtId="0" fontId="21" fillId="12" borderId="34" xfId="0" applyFont="1" applyFill="1" applyBorder="1" applyAlignment="1">
      <alignment horizontal="center" vertical="center"/>
    </xf>
    <xf numFmtId="0" fontId="27" fillId="12" borderId="10" xfId="0" applyFont="1" applyFill="1" applyBorder="1" applyAlignment="1">
      <alignment horizontal="left" vertical="top" wrapText="1"/>
    </xf>
    <xf numFmtId="0" fontId="25" fillId="12" borderId="5" xfId="0" applyFont="1" applyFill="1" applyBorder="1" applyAlignment="1">
      <alignment horizontal="center" vertical="top" wrapText="1"/>
    </xf>
    <xf numFmtId="0" fontId="25" fillId="12" borderId="6" xfId="0" applyFont="1" applyFill="1" applyBorder="1" applyAlignment="1">
      <alignment horizontal="center" vertical="top" wrapText="1"/>
    </xf>
    <xf numFmtId="0" fontId="25" fillId="12" borderId="7" xfId="0" applyFont="1" applyFill="1" applyBorder="1" applyAlignment="1">
      <alignment horizontal="center" vertical="top" wrapText="1"/>
    </xf>
    <xf numFmtId="0" fontId="25" fillId="12" borderId="8" xfId="0" applyFont="1" applyFill="1" applyBorder="1" applyAlignment="1">
      <alignment horizontal="center" vertical="top" wrapText="1"/>
    </xf>
    <xf numFmtId="0" fontId="25" fillId="12" borderId="0" xfId="0" applyFont="1" applyFill="1" applyAlignment="1">
      <alignment horizontal="center" vertical="top" wrapText="1"/>
    </xf>
    <xf numFmtId="0" fontId="25" fillId="12" borderId="9" xfId="0" applyFont="1" applyFill="1" applyBorder="1" applyAlignment="1">
      <alignment horizontal="center" vertical="top" wrapText="1"/>
    </xf>
    <xf numFmtId="0" fontId="25" fillId="12" borderId="11" xfId="0" applyFont="1" applyFill="1" applyBorder="1" applyAlignment="1">
      <alignment horizontal="center" vertical="top" wrapText="1"/>
    </xf>
    <xf numFmtId="0" fontId="25" fillId="12" borderId="10" xfId="0" applyFont="1" applyFill="1" applyBorder="1" applyAlignment="1">
      <alignment horizontal="center" vertical="top" wrapText="1"/>
    </xf>
    <xf numFmtId="0" fontId="25" fillId="12" borderId="12" xfId="0" applyFont="1" applyFill="1" applyBorder="1" applyAlignment="1">
      <alignment horizontal="center" vertical="top" wrapText="1"/>
    </xf>
    <xf numFmtId="0" fontId="19" fillId="22" borderId="28" xfId="0" applyFont="1" applyFill="1" applyBorder="1" applyAlignment="1">
      <alignment horizontal="left" vertical="top" wrapText="1"/>
    </xf>
    <xf numFmtId="0" fontId="19" fillId="22" borderId="29" xfId="0" applyFont="1" applyFill="1" applyBorder="1" applyAlignment="1">
      <alignment horizontal="left" vertical="top" wrapText="1"/>
    </xf>
    <xf numFmtId="0" fontId="16" fillId="12" borderId="10" xfId="0" applyFont="1" applyFill="1" applyBorder="1" applyAlignment="1">
      <alignment horizontal="left" vertical="top" wrapText="1"/>
    </xf>
    <xf numFmtId="0" fontId="16" fillId="12" borderId="25" xfId="0" applyFont="1" applyFill="1" applyBorder="1" applyAlignment="1">
      <alignment horizontal="left" vertical="top" wrapText="1"/>
    </xf>
    <xf numFmtId="0" fontId="16" fillId="12" borderId="30" xfId="0" applyFont="1" applyFill="1" applyBorder="1" applyAlignment="1">
      <alignment horizontal="left" vertical="center" wrapText="1"/>
    </xf>
    <xf numFmtId="0" fontId="16" fillId="12" borderId="44" xfId="0" applyFont="1" applyFill="1" applyBorder="1" applyAlignment="1">
      <alignment horizontal="left" vertical="center" wrapText="1"/>
    </xf>
    <xf numFmtId="0" fontId="20" fillId="17" borderId="10" xfId="16" applyFont="1" applyFill="1" applyBorder="1" applyAlignment="1">
      <alignment horizontal="left" vertical="top" wrapText="1" indent="2"/>
    </xf>
    <xf numFmtId="0" fontId="20" fillId="20" borderId="10" xfId="16" applyFont="1" applyFill="1" applyBorder="1" applyAlignment="1">
      <alignment horizontal="left" vertical="top" wrapText="1" indent="2"/>
    </xf>
    <xf numFmtId="0" fontId="16" fillId="12" borderId="16" xfId="17" applyFont="1" applyFill="1" applyBorder="1" applyAlignment="1">
      <alignment horizontal="center" vertical="center" wrapText="1"/>
    </xf>
    <xf numFmtId="0" fontId="16" fillId="12" borderId="18" xfId="17" applyFont="1" applyFill="1" applyBorder="1" applyAlignment="1">
      <alignment horizontal="center" vertical="center" wrapText="1"/>
    </xf>
    <xf numFmtId="0" fontId="16" fillId="12" borderId="17" xfId="17" applyFont="1" applyFill="1" applyBorder="1" applyAlignment="1">
      <alignment horizontal="center" vertical="center" wrapText="1"/>
    </xf>
    <xf numFmtId="0" fontId="16" fillId="12" borderId="34" xfId="17" applyFont="1" applyFill="1" applyBorder="1" applyAlignment="1">
      <alignment horizontal="center" vertical="center" wrapText="1"/>
    </xf>
    <xf numFmtId="0" fontId="14" fillId="9" borderId="19" xfId="0" applyFont="1" applyFill="1" applyBorder="1" applyAlignment="1">
      <alignment horizontal="center"/>
    </xf>
    <xf numFmtId="0" fontId="14" fillId="9" borderId="16" xfId="0" applyFont="1" applyFill="1" applyBorder="1" applyAlignment="1">
      <alignment horizontal="center"/>
    </xf>
    <xf numFmtId="0" fontId="14" fillId="9" borderId="18" xfId="0" applyFont="1" applyFill="1" applyBorder="1" applyAlignment="1">
      <alignment horizontal="center"/>
    </xf>
    <xf numFmtId="0" fontId="14" fillId="9" borderId="17" xfId="0" applyFont="1" applyFill="1" applyBorder="1" applyAlignment="1">
      <alignment horizontal="center"/>
    </xf>
    <xf numFmtId="0" fontId="20" fillId="13" borderId="41" xfId="17" applyFont="1" applyFill="1" applyBorder="1" applyAlignment="1">
      <alignment horizontal="left" vertical="center" wrapText="1" indent="1"/>
    </xf>
    <xf numFmtId="0" fontId="20" fillId="13" borderId="7" xfId="17" applyFont="1" applyFill="1" applyBorder="1" applyAlignment="1">
      <alignment horizontal="left" vertical="center" wrapText="1" indent="1"/>
    </xf>
    <xf numFmtId="0" fontId="20" fillId="13" borderId="23" xfId="17" applyFont="1" applyFill="1" applyBorder="1" applyAlignment="1">
      <alignment horizontal="left" vertical="center" wrapText="1" indent="1"/>
    </xf>
    <xf numFmtId="0" fontId="20" fillId="13" borderId="9" xfId="17" applyFont="1" applyFill="1" applyBorder="1" applyAlignment="1">
      <alignment horizontal="left" vertical="center" wrapText="1" indent="1"/>
    </xf>
    <xf numFmtId="0" fontId="20" fillId="13" borderId="42" xfId="17" applyFont="1" applyFill="1" applyBorder="1" applyAlignment="1">
      <alignment horizontal="left" vertical="center" wrapText="1" indent="1"/>
    </xf>
    <xf numFmtId="0" fontId="20" fillId="13" borderId="12" xfId="17" applyFont="1" applyFill="1" applyBorder="1" applyAlignment="1">
      <alignment horizontal="left" vertical="center" wrapText="1" indent="1"/>
    </xf>
    <xf numFmtId="0" fontId="0" fillId="12" borderId="19" xfId="0" applyFill="1" applyBorder="1" applyAlignment="1">
      <alignment horizontal="center" vertical="center"/>
    </xf>
    <xf numFmtId="0" fontId="0" fillId="12" borderId="5" xfId="0" applyFill="1" applyBorder="1" applyAlignment="1">
      <alignment horizontal="center" vertical="center"/>
    </xf>
    <xf numFmtId="0" fontId="0" fillId="12" borderId="7" xfId="0" applyFill="1" applyBorder="1" applyAlignment="1">
      <alignment horizontal="center" vertical="center"/>
    </xf>
    <xf numFmtId="0" fontId="0" fillId="12" borderId="11" xfId="0" applyFill="1" applyBorder="1" applyAlignment="1">
      <alignment horizontal="center" vertical="center"/>
    </xf>
    <xf numFmtId="0" fontId="0" fillId="12" borderId="12" xfId="0" applyFill="1" applyBorder="1" applyAlignment="1">
      <alignment horizontal="center" vertical="center"/>
    </xf>
    <xf numFmtId="0" fontId="0" fillId="12" borderId="6" xfId="0" applyFill="1" applyBorder="1" applyAlignment="1">
      <alignment horizontal="center" vertical="center"/>
    </xf>
    <xf numFmtId="0" fontId="0" fillId="12" borderId="10" xfId="0" applyFill="1" applyBorder="1" applyAlignment="1">
      <alignment horizontal="center" vertical="center"/>
    </xf>
    <xf numFmtId="0" fontId="32" fillId="12" borderId="10" xfId="0" applyFont="1" applyFill="1" applyBorder="1" applyAlignment="1">
      <alignment horizontal="left" vertical="top"/>
    </xf>
    <xf numFmtId="0" fontId="18" fillId="20" borderId="5" xfId="0" applyFont="1" applyFill="1" applyBorder="1" applyAlignment="1">
      <alignment horizontal="center" vertical="center" wrapText="1"/>
    </xf>
    <xf numFmtId="0" fontId="18" fillId="20" borderId="7" xfId="0" applyFont="1" applyFill="1" applyBorder="1" applyAlignment="1">
      <alignment horizontal="center" vertical="center" wrapText="1"/>
    </xf>
    <xf numFmtId="0" fontId="18" fillId="20" borderId="8" xfId="0" applyFont="1" applyFill="1" applyBorder="1" applyAlignment="1">
      <alignment horizontal="center" vertical="center" wrapText="1"/>
    </xf>
    <xf numFmtId="0" fontId="18" fillId="20" borderId="9" xfId="0" applyFont="1" applyFill="1" applyBorder="1" applyAlignment="1">
      <alignment horizontal="center" vertical="center" wrapText="1"/>
    </xf>
    <xf numFmtId="0" fontId="18" fillId="20" borderId="11" xfId="0" applyFont="1" applyFill="1" applyBorder="1" applyAlignment="1">
      <alignment horizontal="center" vertical="center" wrapText="1"/>
    </xf>
    <xf numFmtId="0" fontId="18" fillId="20" borderId="12" xfId="0" applyFont="1" applyFill="1" applyBorder="1" applyAlignment="1">
      <alignment horizontal="center" vertical="center" wrapText="1"/>
    </xf>
    <xf numFmtId="0" fontId="0" fillId="12" borderId="5" xfId="0" applyFill="1" applyBorder="1" applyAlignment="1">
      <alignment horizontal="left"/>
    </xf>
    <xf numFmtId="0" fontId="0" fillId="12" borderId="6" xfId="0" applyFill="1" applyBorder="1" applyAlignment="1">
      <alignment horizontal="left"/>
    </xf>
    <xf numFmtId="0" fontId="0" fillId="12" borderId="7" xfId="0" applyFill="1" applyBorder="1" applyAlignment="1">
      <alignment horizontal="left"/>
    </xf>
    <xf numFmtId="0" fontId="0" fillId="12" borderId="8" xfId="0" applyFill="1" applyBorder="1" applyAlignment="1">
      <alignment horizontal="left"/>
    </xf>
    <xf numFmtId="0" fontId="0" fillId="12" borderId="0" xfId="0" applyFill="1" applyAlignment="1">
      <alignment horizontal="left"/>
    </xf>
    <xf numFmtId="0" fontId="0" fillId="12" borderId="9" xfId="0" applyFill="1" applyBorder="1" applyAlignment="1">
      <alignment horizontal="left"/>
    </xf>
    <xf numFmtId="0" fontId="0" fillId="12" borderId="11" xfId="0" applyFill="1" applyBorder="1" applyAlignment="1">
      <alignment horizontal="left"/>
    </xf>
    <xf numFmtId="0" fontId="0" fillId="12" borderId="10" xfId="0" applyFill="1" applyBorder="1" applyAlignment="1">
      <alignment horizontal="left"/>
    </xf>
    <xf numFmtId="0" fontId="0" fillId="12" borderId="12" xfId="0" applyFill="1" applyBorder="1" applyAlignment="1">
      <alignment horizontal="left"/>
    </xf>
    <xf numFmtId="0" fontId="20" fillId="13" borderId="30" xfId="17" applyFont="1" applyFill="1" applyBorder="1" applyAlignment="1">
      <alignment horizontal="left" vertical="center" wrapText="1" indent="1"/>
    </xf>
    <xf numFmtId="0" fontId="20" fillId="13" borderId="44" xfId="17" applyFont="1" applyFill="1" applyBorder="1" applyAlignment="1">
      <alignment horizontal="left" vertical="center" wrapText="1" indent="1"/>
    </xf>
    <xf numFmtId="0" fontId="16" fillId="12" borderId="45" xfId="17" applyFont="1" applyFill="1" applyBorder="1" applyAlignment="1">
      <alignment horizontal="left" vertical="center" wrapText="1" indent="1"/>
    </xf>
    <xf numFmtId="0" fontId="16" fillId="12" borderId="46" xfId="17" applyFont="1" applyFill="1" applyBorder="1" applyAlignment="1">
      <alignment horizontal="left" vertical="center" wrapText="1" indent="1"/>
    </xf>
    <xf numFmtId="0" fontId="31" fillId="9" borderId="16" xfId="0" applyFont="1" applyFill="1" applyBorder="1" applyAlignment="1">
      <alignment horizontal="center" vertical="center"/>
    </xf>
    <xf numFmtId="0" fontId="31" fillId="9" borderId="18" xfId="0" applyFont="1" applyFill="1" applyBorder="1" applyAlignment="1">
      <alignment horizontal="center" vertical="center"/>
    </xf>
    <xf numFmtId="0" fontId="31" fillId="9" borderId="17" xfId="0" applyFont="1" applyFill="1" applyBorder="1" applyAlignment="1">
      <alignment horizontal="center" vertical="center"/>
    </xf>
    <xf numFmtId="0" fontId="31" fillId="20" borderId="16" xfId="0" applyFont="1" applyFill="1" applyBorder="1" applyAlignment="1">
      <alignment horizontal="center" vertical="center"/>
    </xf>
    <xf numFmtId="0" fontId="31" fillId="20" borderId="17" xfId="0" applyFont="1" applyFill="1" applyBorder="1" applyAlignment="1">
      <alignment horizontal="center" vertical="center"/>
    </xf>
    <xf numFmtId="0" fontId="31" fillId="20" borderId="18" xfId="0" applyFont="1" applyFill="1" applyBorder="1" applyAlignment="1">
      <alignment horizontal="center" vertical="center"/>
    </xf>
    <xf numFmtId="9" fontId="16" fillId="12" borderId="13" xfId="15" applyFont="1" applyFill="1" applyBorder="1" applyAlignment="1">
      <alignment horizontal="center" vertical="center"/>
    </xf>
    <xf numFmtId="9" fontId="16" fillId="12" borderId="14" xfId="15" applyFont="1" applyFill="1" applyBorder="1" applyAlignment="1">
      <alignment horizontal="center" vertical="center"/>
    </xf>
    <xf numFmtId="9" fontId="16" fillId="12" borderId="15" xfId="15" applyFont="1" applyFill="1" applyBorder="1" applyAlignment="1">
      <alignment horizontal="center" vertical="center"/>
    </xf>
    <xf numFmtId="0" fontId="16" fillId="12" borderId="5"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2" borderId="5" xfId="0" applyFill="1" applyBorder="1" applyAlignment="1">
      <alignment horizontal="center"/>
    </xf>
    <xf numFmtId="0" fontId="0" fillId="12" borderId="6" xfId="0" applyFill="1" applyBorder="1" applyAlignment="1">
      <alignment horizontal="center"/>
    </xf>
    <xf numFmtId="0" fontId="0" fillId="12" borderId="7" xfId="0" applyFill="1" applyBorder="1" applyAlignment="1">
      <alignment horizontal="center"/>
    </xf>
    <xf numFmtId="0" fontId="0" fillId="12" borderId="8" xfId="0" applyFill="1" applyBorder="1" applyAlignment="1">
      <alignment horizontal="center"/>
    </xf>
    <xf numFmtId="0" fontId="0" fillId="12" borderId="0" xfId="0" applyFill="1" applyAlignment="1">
      <alignment horizontal="center"/>
    </xf>
    <xf numFmtId="0" fontId="0" fillId="12" borderId="9" xfId="0" applyFill="1" applyBorder="1" applyAlignment="1">
      <alignment horizontal="center"/>
    </xf>
    <xf numFmtId="0" fontId="0" fillId="12" borderId="11" xfId="0" applyFill="1" applyBorder="1" applyAlignment="1">
      <alignment horizontal="center"/>
    </xf>
    <xf numFmtId="0" fontId="0" fillId="12" borderId="10" xfId="0" applyFill="1" applyBorder="1" applyAlignment="1">
      <alignment horizontal="center"/>
    </xf>
    <xf numFmtId="0" fontId="0" fillId="12" borderId="12" xfId="0" applyFill="1" applyBorder="1" applyAlignment="1">
      <alignment horizontal="center"/>
    </xf>
    <xf numFmtId="0" fontId="16" fillId="12" borderId="50" xfId="17" applyFont="1" applyFill="1" applyBorder="1" applyAlignment="1">
      <alignment horizontal="left" vertical="center" wrapText="1" indent="1"/>
    </xf>
    <xf numFmtId="0" fontId="16" fillId="12" borderId="51" xfId="17" applyFont="1" applyFill="1" applyBorder="1" applyAlignment="1">
      <alignment horizontal="left" vertical="center" wrapText="1" indent="1"/>
    </xf>
    <xf numFmtId="0" fontId="0" fillId="12" borderId="5" xfId="0" applyFill="1" applyBorder="1" applyAlignment="1">
      <alignment horizontal="center" vertical="top"/>
    </xf>
    <xf numFmtId="0" fontId="0" fillId="12" borderId="6" xfId="0" applyFill="1" applyBorder="1" applyAlignment="1">
      <alignment horizontal="center" vertical="top"/>
    </xf>
    <xf numFmtId="0" fontId="0" fillId="12" borderId="7" xfId="0" applyFill="1" applyBorder="1" applyAlignment="1">
      <alignment horizontal="center" vertical="top"/>
    </xf>
    <xf numFmtId="0" fontId="0" fillId="12" borderId="8" xfId="0" applyFill="1" applyBorder="1" applyAlignment="1">
      <alignment horizontal="center" vertical="top"/>
    </xf>
    <xf numFmtId="0" fontId="0" fillId="12" borderId="0" xfId="0" applyFill="1" applyAlignment="1">
      <alignment horizontal="center" vertical="top"/>
    </xf>
    <xf numFmtId="0" fontId="0" fillId="12" borderId="9" xfId="0" applyFill="1" applyBorder="1" applyAlignment="1">
      <alignment horizontal="center" vertical="top"/>
    </xf>
    <xf numFmtId="0" fontId="0" fillId="12" borderId="11" xfId="0" applyFill="1" applyBorder="1" applyAlignment="1">
      <alignment horizontal="center" vertical="top"/>
    </xf>
    <xf numFmtId="0" fontId="0" fillId="12" borderId="10" xfId="0" applyFill="1" applyBorder="1" applyAlignment="1">
      <alignment horizontal="center" vertical="top"/>
    </xf>
    <xf numFmtId="0" fontId="0" fillId="12" borderId="12" xfId="0" applyFill="1" applyBorder="1" applyAlignment="1">
      <alignment horizontal="center" vertical="top"/>
    </xf>
    <xf numFmtId="0" fontId="20" fillId="13" borderId="25" xfId="17" applyFont="1" applyFill="1" applyBorder="1" applyAlignment="1">
      <alignment horizontal="left" vertical="center" wrapText="1" indent="1"/>
    </xf>
    <xf numFmtId="0" fontId="20" fillId="13" borderId="18" xfId="17" applyFont="1" applyFill="1" applyBorder="1" applyAlignment="1">
      <alignment horizontal="left" vertical="center" wrapText="1" indent="1"/>
    </xf>
    <xf numFmtId="0" fontId="16" fillId="12" borderId="19" xfId="17" applyFont="1" applyFill="1" applyBorder="1" applyAlignment="1">
      <alignment horizontal="left" vertical="center" wrapText="1" indent="1"/>
    </xf>
    <xf numFmtId="0" fontId="16" fillId="12" borderId="26" xfId="17" applyFont="1" applyFill="1" applyBorder="1" applyAlignment="1">
      <alignment horizontal="left" vertical="center" wrapText="1" indent="1"/>
    </xf>
    <xf numFmtId="0" fontId="17" fillId="13" borderId="8" xfId="0" applyFont="1" applyFill="1" applyBorder="1" applyAlignment="1">
      <alignment horizontal="center" vertical="top"/>
    </xf>
    <xf numFmtId="0" fontId="17" fillId="13" borderId="0" xfId="0" applyFont="1" applyFill="1" applyAlignment="1">
      <alignment horizontal="center" vertical="top"/>
    </xf>
    <xf numFmtId="0" fontId="31" fillId="9" borderId="19" xfId="0" applyFont="1" applyFill="1" applyBorder="1" applyAlignment="1">
      <alignment horizontal="center" vertical="center"/>
    </xf>
    <xf numFmtId="0" fontId="20" fillId="13" borderId="48" xfId="17" applyFont="1" applyFill="1" applyBorder="1" applyAlignment="1">
      <alignment horizontal="left" vertical="center" wrapText="1" indent="1"/>
    </xf>
    <xf numFmtId="0" fontId="20" fillId="13" borderId="49" xfId="17" applyFont="1" applyFill="1" applyBorder="1" applyAlignment="1">
      <alignment horizontal="left" vertical="center" wrapText="1" indent="1"/>
    </xf>
  </cellXfs>
  <cellStyles count="19">
    <cellStyle name="60% - Accent1" xfId="17" builtinId="32"/>
    <cellStyle name="Accent1" xfId="16" builtinId="29"/>
    <cellStyle name="Bad" xfId="6" builtinId="27" customBuiltin="1"/>
    <cellStyle name="Calculation" xfId="9" builtinId="22" customBuiltin="1"/>
    <cellStyle name="Check Cell" xfId="10" builtinId="23" customBuiltin="1"/>
    <cellStyle name="Comma" xfId="14" builtinId="3"/>
    <cellStyle name="Good" xfId="11" builtinId="26" customBuiltin="1"/>
    <cellStyle name="Heading 1" xfId="2" builtinId="16" customBuiltin="1"/>
    <cellStyle name="Heading 2" xfId="3" builtinId="17" customBuiltin="1"/>
    <cellStyle name="Heading 3" xfId="4" builtinId="18" customBuiltin="1"/>
    <cellStyle name="Heading 4" xfId="5" builtinId="19" hidden="1" customBuiltin="1"/>
    <cellStyle name="heading fill" xfId="13" xr:uid="{6AC64A8E-2C39-4E58-A7C9-31A922D6C242}"/>
    <cellStyle name="Hyperlink" xfId="18" builtinId="8"/>
    <cellStyle name="Input" xfId="7" builtinId="20" customBuiltin="1"/>
    <cellStyle name="Neutral" xfId="12" builtinId="28" customBuiltin="1"/>
    <cellStyle name="Normal" xfId="0" builtinId="0" customBuiltin="1"/>
    <cellStyle name="Output" xfId="8" builtinId="21" hidden="1" customBuiltin="1"/>
    <cellStyle name="Percent" xfId="15" builtinId="5"/>
    <cellStyle name="Title" xfId="1" builtinId="15" customBuiltin="1"/>
  </cellStyles>
  <dxfs count="53">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ocumenttasks/documenttask1.xml><?xml version="1.0" encoding="utf-8"?>
<Tasks xmlns="http://schemas.microsoft.com/office/tasks/2019/documenttasks">
  <Task id="{EC4CE808-0963-419D-BD24-14CD4D7A2E0D}">
    <Anchor>
      <Comment id="{E560300A-1D68-4364-8C4B-9D7605C08EC7}"/>
    </Anchor>
    <History>
      <Event time="2024-02-09T12:27:36.78" id="{8F4AFB1E-6E0C-44A7-AE98-2308137CB51D}">
        <Attribution userId="S::sanelize.perdomo-rojas@brhc.com::2de904f4-60f1-4fe4-912e-54f5941d0c1e" userName="Sanelize Perdomo-Rojas" userProvider="AD"/>
        <Anchor>
          <Comment id="{E560300A-1D68-4364-8C4B-9D7605C08EC7}"/>
        </Anchor>
        <Create/>
      </Event>
      <Event time="2024-02-09T12:27:36.78" id="{DAB4C7BA-5F60-4FBE-A329-459641D0A3F0}">
        <Attribution userId="S::sanelize.perdomo-rojas@brhc.com::2de904f4-60f1-4fe4-912e-54f5941d0c1e" userName="Sanelize Perdomo-Rojas" userProvider="AD"/>
        <Anchor>
          <Comment id="{E560300A-1D68-4364-8C4B-9D7605C08EC7}"/>
        </Anchor>
        <Assign userId="S::abre.nel@brhc.com::8bdba54b-9950-4855-851e-0a9ce5fad3d4" userName="Abré Nel" userProvider="AD"/>
      </Event>
      <Event time="2024-02-09T12:27:36.78" id="{B541C132-45E4-4102-9556-E56D1A5ED0F2}">
        <Attribution userId="S::sanelize.perdomo-rojas@brhc.com::2de904f4-60f1-4fe4-912e-54f5941d0c1e" userName="Sanelize Perdomo-Rojas" userProvider="AD"/>
        <Anchor>
          <Comment id="{E560300A-1D68-4364-8C4B-9D7605C08EC7}"/>
        </Anchor>
        <SetTitle title="@Abré Nel, kindly update the four different ratings."/>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2398889</xdr:colOff>
      <xdr:row>0</xdr:row>
      <xdr:rowOff>714998</xdr:rowOff>
    </xdr:to>
    <xdr:pic>
      <xdr:nvPicPr>
        <xdr:cNvPr id="2" name="Picture 1">
          <a:extLst>
            <a:ext uri="{FF2B5EF4-FFF2-40B4-BE49-F238E27FC236}">
              <a16:creationId xmlns:a16="http://schemas.microsoft.com/office/drawing/2014/main" id="{B1793A3B-9ADC-4517-BC79-C5905DBD7D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27050" y="95250"/>
          <a:ext cx="2398889" cy="6191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82550</xdr:colOff>
      <xdr:row>0</xdr:row>
      <xdr:rowOff>44450</xdr:rowOff>
    </xdr:from>
    <xdr:to>
      <xdr:col>1</xdr:col>
      <xdr:colOff>2496679</xdr:colOff>
      <xdr:row>0</xdr:row>
      <xdr:rowOff>657213</xdr:rowOff>
    </xdr:to>
    <xdr:pic>
      <xdr:nvPicPr>
        <xdr:cNvPr id="4" name="Picture 3">
          <a:extLst>
            <a:ext uri="{FF2B5EF4-FFF2-40B4-BE49-F238E27FC236}">
              <a16:creationId xmlns:a16="http://schemas.microsoft.com/office/drawing/2014/main" id="{E654F2C6-3B42-4395-BFE0-16C67EF448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9600" y="44450"/>
          <a:ext cx="2398889" cy="619113"/>
        </a:xfrm>
        <a:prstGeom prst="rect">
          <a:avLst/>
        </a:prstGeom>
      </xdr:spPr>
    </xdr:pic>
    <xdr:clientData/>
  </xdr:twoCellAnchor>
  <xdr:twoCellAnchor>
    <xdr:from>
      <xdr:col>1</xdr:col>
      <xdr:colOff>2600324</xdr:colOff>
      <xdr:row>0</xdr:row>
      <xdr:rowOff>45720</xdr:rowOff>
    </xdr:from>
    <xdr:to>
      <xdr:col>6</xdr:col>
      <xdr:colOff>1983104</xdr:colOff>
      <xdr:row>0</xdr:row>
      <xdr:rowOff>662940</xdr:rowOff>
    </xdr:to>
    <xdr:sp macro="" textlink="">
      <xdr:nvSpPr>
        <xdr:cNvPr id="2" name="Rectangle 1">
          <a:extLst>
            <a:ext uri="{FF2B5EF4-FFF2-40B4-BE49-F238E27FC236}">
              <a16:creationId xmlns:a16="http://schemas.microsoft.com/office/drawing/2014/main" id="{6C3F088B-D4BA-4105-829E-CBEE9A764369}"/>
            </a:ext>
          </a:extLst>
        </xdr:cNvPr>
        <xdr:cNvSpPr/>
      </xdr:nvSpPr>
      <xdr:spPr>
        <a:xfrm>
          <a:off x="3019424" y="45720"/>
          <a:ext cx="7707630" cy="617220"/>
        </a:xfrm>
        <a:prstGeom prst="rect">
          <a:avLst/>
        </a:prstGeom>
        <a:solidFill>
          <a:schemeClr val="bg2"/>
        </a:solidFill>
        <a:ln>
          <a:solidFill>
            <a:schemeClr val="bg2"/>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ZA" sz="1100" b="1"/>
            <a:t>This sheet will be hidden and</a:t>
          </a:r>
          <a:r>
            <a:rPr lang="en-ZA" sz="1100" b="1" baseline="0"/>
            <a:t> will only be used by BroadReach internally to score the assessment and proposal. </a:t>
          </a:r>
        </a:p>
        <a:p>
          <a:pPr algn="l"/>
          <a:r>
            <a:rPr lang="en-ZA" sz="1100" b="1" baseline="0"/>
            <a:t>Section 1 - 4 are completed by the organisation and scoring is based on their answers.  Sections 5 - 8 are scored  based on the programme description and supporting documents submitted.</a:t>
          </a:r>
          <a:endParaRPr lang="en-ZA" sz="11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605790</xdr:colOff>
      <xdr:row>0</xdr:row>
      <xdr:rowOff>97155</xdr:rowOff>
    </xdr:from>
    <xdr:to>
      <xdr:col>3</xdr:col>
      <xdr:colOff>93839</xdr:colOff>
      <xdr:row>4</xdr:row>
      <xdr:rowOff>19038</xdr:rowOff>
    </xdr:to>
    <xdr:pic>
      <xdr:nvPicPr>
        <xdr:cNvPr id="2" name="Picture 1">
          <a:extLst>
            <a:ext uri="{FF2B5EF4-FFF2-40B4-BE49-F238E27FC236}">
              <a16:creationId xmlns:a16="http://schemas.microsoft.com/office/drawing/2014/main" id="{32E235D8-3D8D-4D9A-904A-5641410A86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05790" y="97155"/>
          <a:ext cx="2425559" cy="621018"/>
        </a:xfrm>
        <a:prstGeom prst="rect">
          <a:avLst/>
        </a:prstGeom>
      </xdr:spPr>
    </xdr:pic>
    <xdr:clientData/>
  </xdr:twoCellAnchor>
  <xdr:twoCellAnchor>
    <xdr:from>
      <xdr:col>3</xdr:col>
      <xdr:colOff>97155</xdr:colOff>
      <xdr:row>1</xdr:row>
      <xdr:rowOff>38100</xdr:rowOff>
    </xdr:from>
    <xdr:to>
      <xdr:col>10</xdr:col>
      <xdr:colOff>15240</xdr:colOff>
      <xdr:row>3</xdr:row>
      <xdr:rowOff>142875</xdr:rowOff>
    </xdr:to>
    <xdr:sp macro="" textlink="">
      <xdr:nvSpPr>
        <xdr:cNvPr id="3" name="Rectangle 2">
          <a:extLst>
            <a:ext uri="{FF2B5EF4-FFF2-40B4-BE49-F238E27FC236}">
              <a16:creationId xmlns:a16="http://schemas.microsoft.com/office/drawing/2014/main" id="{F6FF2D41-DB84-4D61-8165-434CAEF5993E}"/>
            </a:ext>
          </a:extLst>
        </xdr:cNvPr>
        <xdr:cNvSpPr/>
      </xdr:nvSpPr>
      <xdr:spPr>
        <a:xfrm>
          <a:off x="3030855" y="209550"/>
          <a:ext cx="4585335" cy="447675"/>
        </a:xfrm>
        <a:prstGeom prst="rect">
          <a:avLst/>
        </a:prstGeom>
        <a:solidFill>
          <a:schemeClr val="bg2"/>
        </a:solidFill>
        <a:ln>
          <a:solidFill>
            <a:schemeClr val="bg2"/>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r>
            <a:rPr lang="en-ZA" sz="1100" b="1"/>
            <a:t>This sheet will be hidden and</a:t>
          </a:r>
          <a:r>
            <a:rPr lang="en-ZA" sz="1100" b="1" baseline="0"/>
            <a:t> will only be used by BroadReach internally to document the panel's findings.</a:t>
          </a:r>
          <a:endParaRPr lang="en-ZA" sz="1100" b="1"/>
        </a:p>
      </xdr:txBody>
    </xdr:sp>
    <xdr:clientData/>
  </xdr:twoCellAnchor>
</xdr:wsDr>
</file>

<file path=xl/persons/person.xml><?xml version="1.0" encoding="utf-8"?>
<personList xmlns="http://schemas.microsoft.com/office/spreadsheetml/2018/threadedcomments" xmlns:x="http://schemas.openxmlformats.org/spreadsheetml/2006/main">
  <person displayName="Abré Nel" id="{6391DEC4-2954-4CEB-AEF3-14E79676D3EC}" userId="abre.nel@brhc.com" providerId="PeoplePicker"/>
  <person displayName="Sanelize Perdomo-Rojas" id="{7BBE7004-0E23-41EC-A0A2-245DF5074BD8}" userId="S::sanelize.perdomo-rojas@brhc.com::2de904f4-60f1-4fe4-912e-54f5941d0c1e" providerId="AD"/>
</personList>
</file>

<file path=xl/theme/theme1.xml><?xml version="1.0" encoding="utf-8"?>
<a:theme xmlns:a="http://schemas.openxmlformats.org/drawingml/2006/main" name="BroadReach theme 2018">
  <a:themeElements>
    <a:clrScheme name="Broadreach_Colour_Theme">
      <a:dk1>
        <a:srgbClr val="000000"/>
      </a:dk1>
      <a:lt1>
        <a:srgbClr val="FFFFFF"/>
      </a:lt1>
      <a:dk2>
        <a:srgbClr val="19305B"/>
      </a:dk2>
      <a:lt2>
        <a:srgbClr val="F05A5C"/>
      </a:lt2>
      <a:accent1>
        <a:srgbClr val="003494"/>
      </a:accent1>
      <a:accent2>
        <a:srgbClr val="3BB3E5"/>
      </a:accent2>
      <a:accent3>
        <a:srgbClr val="61CAC9"/>
      </a:accent3>
      <a:accent4>
        <a:srgbClr val="93D400"/>
      </a:accent4>
      <a:accent5>
        <a:srgbClr val="FFB600"/>
      </a:accent5>
      <a:accent6>
        <a:srgbClr val="F26D21"/>
      </a:accent6>
      <a:hlink>
        <a:srgbClr val="A7004C"/>
      </a:hlink>
      <a:folHlink>
        <a:srgbClr val="A50063"/>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BroadReach theme 2018" id="{984F94EE-D318-4230-A094-9675263FC024}" vid="{3BFD1354-61B0-4AD6-A2E5-19CFAD181EC2}"/>
    </a:ext>
  </a:extLst>
</a:theme>
</file>

<file path=xl/threadedComments/threadedComment1.xml><?xml version="1.0" encoding="utf-8"?>
<ThreadedComments xmlns="http://schemas.microsoft.com/office/spreadsheetml/2018/threadedcomments" xmlns:x="http://schemas.openxmlformats.org/spreadsheetml/2006/main">
  <threadedComment ref="G102" dT="2024-02-09T12:27:36.78" personId="{7BBE7004-0E23-41EC-A0A2-245DF5074BD8}" id="{E560300A-1D68-4364-8C4B-9D7605C08EC7}">
    <text>@Abré Nel, kindly update the four different ratings.</text>
    <mentions>
      <mention mentionpersonId="{6391DEC4-2954-4CEB-AEF3-14E79676D3EC}" mentionId="{13505DBF-F980-4486-9CE4-BF239B4B58BC}" startIndex="0" length="9"/>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https://www.nasa.gov/wp-content/uploads/2023/09/fy24-suits-proposal-guidelines.pdf" TargetMode="External"/><Relationship Id="rId1" Type="http://schemas.openxmlformats.org/officeDocument/2006/relationships/hyperlink" Target="https://ec.europa.eu/info/funding-tenders/opportunities/docs/2021-2027/experts/standard-briefing-slides-for-experts_he_en.pdf" TargetMode="External"/><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customProperty" Target="../customProperty2.bin"/><Relationship Id="rId9" Type="http://schemas.microsoft.com/office/2019/04/relationships/documenttask" Target="../documenttasks/documenttask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D2C58-CB27-46F7-9443-BB2C06606C11}">
  <dimension ref="A1:AM195"/>
  <sheetViews>
    <sheetView tabSelected="1" topLeftCell="A75" zoomScaleNormal="100" zoomScaleSheetLayoutView="100" workbookViewId="0">
      <selection activeCell="B79" sqref="B79"/>
    </sheetView>
  </sheetViews>
  <sheetFormatPr defaultColWidth="9" defaultRowHeight="13.8" x14ac:dyDescent="0.25"/>
  <cols>
    <col min="1" max="1" width="6.8984375" style="59" bestFit="1" customWidth="1"/>
    <col min="2" max="2" width="69.5" style="48" customWidth="1"/>
    <col min="3" max="4" width="6.59765625" style="49" customWidth="1"/>
    <col min="5" max="5" width="53.69921875" style="50" customWidth="1"/>
    <col min="6" max="30" width="9" style="1"/>
    <col min="31" max="16384" width="9" style="7"/>
  </cols>
  <sheetData>
    <row r="1" spans="1:30" ht="57.6" customHeight="1" thickBot="1" x14ac:dyDescent="0.3">
      <c r="B1" s="1"/>
      <c r="C1" s="16"/>
      <c r="D1" s="16"/>
      <c r="E1" s="61"/>
    </row>
    <row r="2" spans="1:30" ht="36" thickBot="1" x14ac:dyDescent="0.3">
      <c r="A2" s="196" t="s">
        <v>0</v>
      </c>
      <c r="B2" s="197"/>
      <c r="C2" s="197"/>
      <c r="D2" s="197"/>
      <c r="E2" s="198"/>
    </row>
    <row r="3" spans="1:30" ht="19.5" customHeight="1" x14ac:dyDescent="0.25">
      <c r="A3" s="75"/>
      <c r="B3" s="72"/>
      <c r="C3" s="9"/>
      <c r="D3" s="9"/>
      <c r="E3" s="77"/>
    </row>
    <row r="4" spans="1:30" ht="23.7" customHeight="1" x14ac:dyDescent="0.25">
      <c r="A4" s="75"/>
      <c r="B4" s="73" t="s">
        <v>1</v>
      </c>
      <c r="C4" s="201"/>
      <c r="D4" s="201"/>
      <c r="E4" s="201"/>
    </row>
    <row r="5" spans="1:30" ht="23.7" customHeight="1" x14ac:dyDescent="0.25">
      <c r="A5" s="75"/>
      <c r="B5" s="73" t="s">
        <v>2</v>
      </c>
      <c r="C5" s="202"/>
      <c r="D5" s="202"/>
      <c r="E5" s="202"/>
    </row>
    <row r="6" spans="1:30" ht="23.7" customHeight="1" x14ac:dyDescent="0.25">
      <c r="A6" s="75"/>
      <c r="B6" s="73" t="s">
        <v>3</v>
      </c>
      <c r="C6" s="201"/>
      <c r="D6" s="201"/>
      <c r="E6" s="201"/>
    </row>
    <row r="7" spans="1:30" ht="19.2" customHeight="1" x14ac:dyDescent="0.25">
      <c r="A7" s="75"/>
      <c r="B7" s="73" t="s">
        <v>4</v>
      </c>
      <c r="C7" s="203"/>
      <c r="D7" s="203"/>
      <c r="E7" s="203"/>
    </row>
    <row r="8" spans="1:30" ht="6.6" customHeight="1" x14ac:dyDescent="0.25">
      <c r="A8" s="75"/>
      <c r="B8" s="74"/>
      <c r="C8" s="12"/>
      <c r="D8" s="12"/>
      <c r="E8" s="164"/>
    </row>
    <row r="9" spans="1:30" s="55" customFormat="1" ht="22.2" customHeight="1" x14ac:dyDescent="0.25">
      <c r="A9" s="36"/>
      <c r="B9" s="56" t="s">
        <v>5</v>
      </c>
      <c r="C9" s="52"/>
      <c r="D9" s="52"/>
      <c r="E9" s="53"/>
      <c r="F9" s="51"/>
      <c r="G9" s="51"/>
      <c r="H9" s="51"/>
      <c r="I9" s="51"/>
      <c r="J9" s="51"/>
      <c r="K9" s="51"/>
      <c r="L9" s="51"/>
      <c r="M9" s="51"/>
      <c r="N9" s="51"/>
      <c r="O9" s="51"/>
      <c r="P9" s="51"/>
      <c r="Q9" s="51"/>
      <c r="R9" s="51"/>
      <c r="S9" s="51"/>
      <c r="T9" s="51"/>
      <c r="U9" s="51"/>
      <c r="V9" s="51"/>
      <c r="W9" s="51"/>
      <c r="X9" s="51"/>
      <c r="Y9" s="51"/>
      <c r="Z9" s="51"/>
      <c r="AA9" s="51"/>
      <c r="AB9" s="51"/>
      <c r="AC9" s="51"/>
      <c r="AD9" s="51"/>
    </row>
    <row r="10" spans="1:30" x14ac:dyDescent="0.25">
      <c r="B10" s="204" t="s">
        <v>6</v>
      </c>
      <c r="C10" s="205"/>
      <c r="D10" s="205"/>
      <c r="E10" s="206"/>
    </row>
    <row r="11" spans="1:30" x14ac:dyDescent="0.25">
      <c r="B11" s="204"/>
      <c r="C11" s="205"/>
      <c r="D11" s="205"/>
      <c r="E11" s="206"/>
    </row>
    <row r="12" spans="1:30" x14ac:dyDescent="0.25">
      <c r="B12" s="172" t="s">
        <v>7</v>
      </c>
      <c r="C12" s="173"/>
      <c r="D12" s="173"/>
      <c r="E12" s="174"/>
    </row>
    <row r="13" spans="1:30" ht="28.5" customHeight="1" x14ac:dyDescent="0.25">
      <c r="B13" s="204" t="s">
        <v>8</v>
      </c>
      <c r="C13" s="205"/>
      <c r="D13" s="205"/>
      <c r="E13" s="206"/>
    </row>
    <row r="14" spans="1:30" ht="22.2" customHeight="1" x14ac:dyDescent="0.25">
      <c r="B14" s="57" t="s">
        <v>9</v>
      </c>
      <c r="C14" s="14"/>
      <c r="D14" s="14"/>
      <c r="E14" s="15"/>
    </row>
    <row r="15" spans="1:30" x14ac:dyDescent="0.25">
      <c r="B15" s="172" t="s">
        <v>10</v>
      </c>
      <c r="C15" s="173"/>
      <c r="D15" s="173"/>
      <c r="E15" s="174"/>
    </row>
    <row r="16" spans="1:30" x14ac:dyDescent="0.25">
      <c r="B16" s="172" t="s">
        <v>11</v>
      </c>
      <c r="C16" s="173"/>
      <c r="D16" s="173"/>
      <c r="E16" s="174"/>
    </row>
    <row r="17" spans="1:5" x14ac:dyDescent="0.25">
      <c r="B17" s="172" t="s">
        <v>12</v>
      </c>
      <c r="C17" s="173"/>
      <c r="D17" s="173"/>
      <c r="E17" s="174"/>
    </row>
    <row r="18" spans="1:5" x14ac:dyDescent="0.25">
      <c r="B18" s="172" t="s">
        <v>13</v>
      </c>
      <c r="C18" s="173"/>
      <c r="D18" s="173"/>
      <c r="E18" s="174"/>
    </row>
    <row r="19" spans="1:5" x14ac:dyDescent="0.25">
      <c r="B19" s="172" t="s">
        <v>14</v>
      </c>
      <c r="C19" s="173"/>
      <c r="D19" s="173"/>
      <c r="E19" s="174"/>
    </row>
    <row r="20" spans="1:5" x14ac:dyDescent="0.25">
      <c r="B20" s="172" t="s">
        <v>15</v>
      </c>
      <c r="C20" s="173"/>
      <c r="D20" s="173"/>
      <c r="E20" s="174"/>
    </row>
    <row r="21" spans="1:5" ht="22.2" customHeight="1" x14ac:dyDescent="0.25">
      <c r="B21" s="175" t="s">
        <v>16</v>
      </c>
      <c r="C21" s="176"/>
      <c r="D21" s="176"/>
      <c r="E21" s="177"/>
    </row>
    <row r="22" spans="1:5" ht="15" customHeight="1" x14ac:dyDescent="0.25">
      <c r="B22" s="172" t="s">
        <v>17</v>
      </c>
      <c r="C22" s="173"/>
      <c r="D22" s="173"/>
      <c r="E22" s="174"/>
    </row>
    <row r="23" spans="1:5" ht="15" customHeight="1" x14ac:dyDescent="0.25">
      <c r="B23" s="172" t="s">
        <v>18</v>
      </c>
      <c r="C23" s="173"/>
      <c r="D23" s="173"/>
      <c r="E23" s="174"/>
    </row>
    <row r="24" spans="1:5" ht="15" customHeight="1" x14ac:dyDescent="0.25">
      <c r="B24" s="172" t="s">
        <v>19</v>
      </c>
      <c r="C24" s="173"/>
      <c r="D24" s="173"/>
      <c r="E24" s="174"/>
    </row>
    <row r="25" spans="1:5" ht="22.2" customHeight="1" x14ac:dyDescent="0.25">
      <c r="B25" s="175" t="s">
        <v>20</v>
      </c>
      <c r="C25" s="176"/>
      <c r="D25" s="176"/>
      <c r="E25" s="177"/>
    </row>
    <row r="26" spans="1:5" ht="28.2" customHeight="1" x14ac:dyDescent="0.25">
      <c r="B26" s="204" t="s">
        <v>21</v>
      </c>
      <c r="C26" s="205"/>
      <c r="D26" s="205"/>
      <c r="E26" s="206"/>
    </row>
    <row r="27" spans="1:5" x14ac:dyDescent="0.25">
      <c r="B27" s="172" t="s">
        <v>22</v>
      </c>
      <c r="C27" s="173"/>
      <c r="D27" s="173"/>
      <c r="E27" s="174"/>
    </row>
    <row r="28" spans="1:5" ht="15" customHeight="1" x14ac:dyDescent="0.25">
      <c r="B28" s="172" t="s">
        <v>23</v>
      </c>
      <c r="C28" s="173"/>
      <c r="D28" s="173"/>
      <c r="E28" s="174"/>
    </row>
    <row r="29" spans="1:5" s="1" customFormat="1" ht="22.2" customHeight="1" x14ac:dyDescent="0.25">
      <c r="A29" s="59"/>
      <c r="B29" s="175" t="s">
        <v>24</v>
      </c>
      <c r="C29" s="176"/>
      <c r="D29" s="176"/>
      <c r="E29" s="177"/>
    </row>
    <row r="30" spans="1:5" x14ac:dyDescent="0.25">
      <c r="B30" s="172" t="s">
        <v>25</v>
      </c>
      <c r="C30" s="173"/>
      <c r="D30" s="173"/>
      <c r="E30" s="174"/>
    </row>
    <row r="31" spans="1:5" x14ac:dyDescent="0.25">
      <c r="B31" s="172" t="s">
        <v>26</v>
      </c>
      <c r="C31" s="173"/>
      <c r="D31" s="173"/>
      <c r="E31" s="174"/>
    </row>
    <row r="32" spans="1:5" x14ac:dyDescent="0.25">
      <c r="B32" s="172" t="s">
        <v>27</v>
      </c>
      <c r="C32" s="173"/>
      <c r="D32" s="173"/>
      <c r="E32" s="174"/>
    </row>
    <row r="33" spans="1:39" x14ac:dyDescent="0.25">
      <c r="B33" s="172" t="s">
        <v>28</v>
      </c>
      <c r="C33" s="173"/>
      <c r="D33" s="173"/>
      <c r="E33" s="174"/>
    </row>
    <row r="34" spans="1:39" x14ac:dyDescent="0.25">
      <c r="B34" s="17"/>
      <c r="C34" s="16"/>
      <c r="D34" s="16"/>
      <c r="E34" s="15"/>
    </row>
    <row r="35" spans="1:39" x14ac:dyDescent="0.25">
      <c r="B35" s="18" t="s">
        <v>29</v>
      </c>
      <c r="C35" s="19"/>
      <c r="D35" s="19"/>
      <c r="E35" s="20"/>
    </row>
    <row r="36" spans="1:39" s="55" customFormat="1" ht="24" customHeight="1" x14ac:dyDescent="0.25">
      <c r="A36" s="36"/>
      <c r="B36" s="68" t="s">
        <v>30</v>
      </c>
      <c r="C36" s="165"/>
      <c r="D36" s="166"/>
      <c r="E36" s="167"/>
      <c r="F36" s="54"/>
      <c r="G36" s="51"/>
      <c r="H36" s="199"/>
      <c r="I36" s="199"/>
      <c r="J36" s="199"/>
      <c r="K36" s="199"/>
      <c r="L36" s="199"/>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row>
    <row r="37" spans="1:39" s="55" customFormat="1" ht="24" customHeight="1" x14ac:dyDescent="0.25">
      <c r="A37" s="36"/>
      <c r="B37" s="68" t="s">
        <v>31</v>
      </c>
      <c r="C37" s="165"/>
      <c r="D37" s="166"/>
      <c r="E37" s="167"/>
      <c r="F37" s="54"/>
      <c r="G37" s="51"/>
      <c r="H37" s="69"/>
      <c r="I37" s="195"/>
      <c r="J37" s="195"/>
      <c r="K37" s="195"/>
      <c r="L37" s="195"/>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row>
    <row r="38" spans="1:39" s="55" customFormat="1" ht="24" customHeight="1" x14ac:dyDescent="0.25">
      <c r="A38" s="36"/>
      <c r="B38" s="70" t="s">
        <v>32</v>
      </c>
      <c r="C38" s="165"/>
      <c r="D38" s="166"/>
      <c r="E38" s="167"/>
      <c r="F38" s="54"/>
      <c r="G38" s="51"/>
      <c r="H38" s="69"/>
      <c r="I38" s="195"/>
      <c r="J38" s="195"/>
      <c r="K38" s="195"/>
      <c r="L38" s="195"/>
      <c r="M38" s="22"/>
      <c r="N38" s="22"/>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row>
    <row r="39" spans="1:39" s="55" customFormat="1" ht="24" customHeight="1" x14ac:dyDescent="0.25">
      <c r="A39" s="36"/>
      <c r="B39" s="70" t="s">
        <v>33</v>
      </c>
      <c r="C39" s="165"/>
      <c r="D39" s="166"/>
      <c r="E39" s="167"/>
      <c r="F39" s="54"/>
      <c r="G39" s="51"/>
      <c r="H39" s="69"/>
      <c r="I39" s="195"/>
      <c r="J39" s="195"/>
      <c r="K39" s="195"/>
      <c r="L39" s="195"/>
      <c r="M39" s="71"/>
      <c r="N39" s="7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row>
    <row r="40" spans="1:39" s="55" customFormat="1" ht="24" customHeight="1" x14ac:dyDescent="0.25">
      <c r="A40" s="36"/>
      <c r="B40" s="70" t="s">
        <v>34</v>
      </c>
      <c r="C40" s="165"/>
      <c r="D40" s="166"/>
      <c r="E40" s="167"/>
      <c r="F40" s="54"/>
      <c r="G40" s="51"/>
      <c r="H40" s="69"/>
      <c r="I40" s="195"/>
      <c r="J40" s="195"/>
      <c r="K40" s="195"/>
      <c r="L40" s="195"/>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row>
    <row r="41" spans="1:39" s="55" customFormat="1" ht="30" customHeight="1" x14ac:dyDescent="0.25">
      <c r="A41" s="36"/>
      <c r="B41" s="70" t="s">
        <v>35</v>
      </c>
      <c r="C41" s="178"/>
      <c r="D41" s="179"/>
      <c r="E41" s="180"/>
      <c r="F41" s="54"/>
      <c r="G41" s="51"/>
      <c r="H41" s="200"/>
      <c r="I41" s="200"/>
      <c r="J41" s="200"/>
      <c r="K41" s="200"/>
      <c r="L41" s="200"/>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row>
    <row r="42" spans="1:39" s="55" customFormat="1" ht="30" customHeight="1" x14ac:dyDescent="0.25">
      <c r="A42" s="36"/>
      <c r="B42" s="70" t="s">
        <v>36</v>
      </c>
      <c r="C42" s="165"/>
      <c r="D42" s="166"/>
      <c r="E42" s="167"/>
      <c r="F42" s="54"/>
      <c r="G42" s="51"/>
      <c r="H42" s="51"/>
      <c r="I42" s="51"/>
      <c r="J42" s="51"/>
      <c r="K42" s="6"/>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row>
    <row r="43" spans="1:39" s="55" customFormat="1" ht="24" customHeight="1" x14ac:dyDescent="0.25">
      <c r="A43" s="36"/>
      <c r="B43" s="70" t="s">
        <v>37</v>
      </c>
      <c r="C43" s="165"/>
      <c r="D43" s="166"/>
      <c r="E43" s="167"/>
      <c r="F43" s="54"/>
      <c r="G43" s="51"/>
      <c r="H43" s="69"/>
      <c r="I43" s="195"/>
      <c r="J43" s="195"/>
      <c r="K43" s="195"/>
      <c r="L43" s="195"/>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row>
    <row r="44" spans="1:39" s="55" customFormat="1" ht="30" customHeight="1" x14ac:dyDescent="0.25">
      <c r="A44" s="36"/>
      <c r="B44" s="70" t="s">
        <v>38</v>
      </c>
      <c r="C44" s="165"/>
      <c r="D44" s="166"/>
      <c r="E44" s="167"/>
      <c r="F44" s="54"/>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row>
    <row r="45" spans="1:39" s="55" customFormat="1" ht="41.7" customHeight="1" x14ac:dyDescent="0.25">
      <c r="A45" s="36"/>
      <c r="B45" s="70" t="s">
        <v>39</v>
      </c>
      <c r="C45" s="165"/>
      <c r="D45" s="166"/>
      <c r="E45" s="167"/>
      <c r="F45" s="54"/>
      <c r="G45" s="51"/>
      <c r="H45" s="51"/>
      <c r="I45" s="51"/>
      <c r="J45" s="51"/>
      <c r="K45" s="6"/>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row>
    <row r="46" spans="1:39" s="55" customFormat="1" ht="24" customHeight="1" x14ac:dyDescent="0.25">
      <c r="A46" s="76"/>
      <c r="B46" s="70" t="s">
        <v>40</v>
      </c>
      <c r="C46" s="165"/>
      <c r="D46" s="166"/>
      <c r="E46" s="167"/>
      <c r="F46" s="54"/>
      <c r="G46" s="51"/>
      <c r="H46" s="69"/>
      <c r="I46" s="195"/>
      <c r="J46" s="195"/>
      <c r="K46" s="195"/>
      <c r="L46" s="195"/>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row>
    <row r="47" spans="1:39" s="1" customFormat="1" ht="31.2" customHeight="1" x14ac:dyDescent="0.25">
      <c r="B47" s="70" t="s">
        <v>41</v>
      </c>
      <c r="C47" s="169"/>
      <c r="D47" s="170"/>
      <c r="E47" s="171"/>
      <c r="F47" s="5"/>
      <c r="K47" s="6"/>
    </row>
    <row r="48" spans="1:39" s="1" customFormat="1" ht="14.4" thickBot="1" x14ac:dyDescent="0.3">
      <c r="A48" s="75"/>
      <c r="B48" s="67"/>
      <c r="C48" s="168"/>
      <c r="D48" s="168"/>
      <c r="E48" s="168"/>
    </row>
    <row r="49" spans="1:5" ht="18.600000000000001" customHeight="1" thickBot="1" x14ac:dyDescent="0.3">
      <c r="A49" s="181" t="s">
        <v>42</v>
      </c>
      <c r="B49" s="182"/>
      <c r="C49" s="63" t="s">
        <v>43</v>
      </c>
      <c r="D49" s="63" t="s">
        <v>44</v>
      </c>
      <c r="E49" s="64" t="s">
        <v>45</v>
      </c>
    </row>
    <row r="50" spans="1:5" ht="43.2" x14ac:dyDescent="0.25">
      <c r="A50" s="66">
        <v>1.1000000000000001</v>
      </c>
      <c r="B50" s="31" t="s">
        <v>46</v>
      </c>
      <c r="C50" s="86"/>
      <c r="D50" s="86"/>
      <c r="E50" s="87"/>
    </row>
    <row r="51" spans="1:5" ht="43.2" customHeight="1" x14ac:dyDescent="0.25">
      <c r="A51" s="66">
        <v>1.2</v>
      </c>
      <c r="B51" s="31" t="s">
        <v>47</v>
      </c>
      <c r="C51" s="86"/>
      <c r="D51" s="86"/>
      <c r="E51" s="87"/>
    </row>
    <row r="52" spans="1:5" ht="41.4" x14ac:dyDescent="0.25">
      <c r="A52" s="66">
        <v>1.3</v>
      </c>
      <c r="B52" s="32" t="s">
        <v>48</v>
      </c>
      <c r="C52" s="86"/>
      <c r="D52" s="86"/>
      <c r="E52" s="87"/>
    </row>
    <row r="53" spans="1:5" ht="57" x14ac:dyDescent="0.25">
      <c r="A53" s="66">
        <v>1.4</v>
      </c>
      <c r="B53" s="31" t="s">
        <v>49</v>
      </c>
      <c r="C53" s="86"/>
      <c r="D53" s="86"/>
      <c r="E53" s="87"/>
    </row>
    <row r="54" spans="1:5" ht="42.6" x14ac:dyDescent="0.25">
      <c r="A54" s="66">
        <v>1.5</v>
      </c>
      <c r="B54" s="31" t="s">
        <v>50</v>
      </c>
      <c r="C54" s="86"/>
      <c r="D54" s="86"/>
      <c r="E54" s="87"/>
    </row>
    <row r="55" spans="1:5" ht="55.8" x14ac:dyDescent="0.25">
      <c r="A55" s="66">
        <v>1.6</v>
      </c>
      <c r="B55" s="31" t="s">
        <v>51</v>
      </c>
      <c r="C55" s="86"/>
      <c r="D55" s="86"/>
      <c r="E55" s="88"/>
    </row>
    <row r="56" spans="1:5" ht="41.4" x14ac:dyDescent="0.25">
      <c r="A56" s="66">
        <v>1.7</v>
      </c>
      <c r="B56" s="31" t="s">
        <v>52</v>
      </c>
      <c r="C56" s="86"/>
      <c r="D56" s="86"/>
      <c r="E56" s="87"/>
    </row>
    <row r="57" spans="1:5" ht="27.6" x14ac:dyDescent="0.25">
      <c r="A57" s="66">
        <v>1.8</v>
      </c>
      <c r="B57" s="31" t="s">
        <v>53</v>
      </c>
      <c r="C57" s="86"/>
      <c r="D57" s="86"/>
      <c r="E57" s="87"/>
    </row>
    <row r="58" spans="1:5" s="1" customFormat="1" ht="14.4" thickBot="1" x14ac:dyDescent="0.3">
      <c r="A58" s="75"/>
      <c r="B58" s="67"/>
      <c r="C58" s="168"/>
      <c r="D58" s="168"/>
      <c r="E58" s="168"/>
    </row>
    <row r="59" spans="1:5" ht="18.600000000000001" customHeight="1" thickBot="1" x14ac:dyDescent="0.3">
      <c r="A59" s="181" t="s">
        <v>54</v>
      </c>
      <c r="B59" s="182"/>
      <c r="C59" s="63" t="s">
        <v>43</v>
      </c>
      <c r="D59" s="63" t="s">
        <v>44</v>
      </c>
      <c r="E59" s="64" t="s">
        <v>45</v>
      </c>
    </row>
    <row r="60" spans="1:5" ht="43.2" customHeight="1" x14ac:dyDescent="0.25">
      <c r="A60" s="66">
        <v>2.1</v>
      </c>
      <c r="B60" s="32" t="s">
        <v>55</v>
      </c>
      <c r="C60" s="89"/>
      <c r="D60" s="89"/>
      <c r="E60" s="90"/>
    </row>
    <row r="61" spans="1:5" ht="43.2" customHeight="1" x14ac:dyDescent="0.25">
      <c r="A61" s="66">
        <v>2.2000000000000002</v>
      </c>
      <c r="B61" s="31" t="s">
        <v>56</v>
      </c>
      <c r="C61" s="89"/>
      <c r="D61" s="89"/>
      <c r="E61" s="90"/>
    </row>
    <row r="62" spans="1:5" ht="43.2" customHeight="1" x14ac:dyDescent="0.25">
      <c r="A62" s="66">
        <v>2.2999999999999998</v>
      </c>
      <c r="B62" s="31" t="s">
        <v>57</v>
      </c>
      <c r="C62" s="89"/>
      <c r="D62" s="89"/>
      <c r="E62" s="90"/>
    </row>
    <row r="63" spans="1:5" ht="43.2" customHeight="1" x14ac:dyDescent="0.25">
      <c r="A63" s="66">
        <v>2.4</v>
      </c>
      <c r="B63" s="31" t="s">
        <v>58</v>
      </c>
      <c r="C63" s="89"/>
      <c r="D63" s="89"/>
      <c r="E63" s="90"/>
    </row>
    <row r="64" spans="1:5" ht="43.2" customHeight="1" x14ac:dyDescent="0.25">
      <c r="A64" s="66">
        <v>2.5</v>
      </c>
      <c r="B64" s="31" t="s">
        <v>59</v>
      </c>
      <c r="C64" s="89"/>
      <c r="D64" s="89"/>
      <c r="E64" s="90"/>
    </row>
    <row r="65" spans="1:5" ht="43.2" customHeight="1" x14ac:dyDescent="0.25">
      <c r="A65" s="66">
        <v>2.6</v>
      </c>
      <c r="B65" s="31" t="s">
        <v>60</v>
      </c>
      <c r="C65" s="89"/>
      <c r="D65" s="89"/>
      <c r="E65" s="90"/>
    </row>
    <row r="66" spans="1:5" ht="43.2" customHeight="1" x14ac:dyDescent="0.25">
      <c r="A66" s="66">
        <v>2.7</v>
      </c>
      <c r="B66" s="31" t="s">
        <v>61</v>
      </c>
      <c r="C66" s="89"/>
      <c r="D66" s="89"/>
      <c r="E66" s="90"/>
    </row>
    <row r="67" spans="1:5" ht="43.2" customHeight="1" x14ac:dyDescent="0.25">
      <c r="A67" s="66">
        <v>2.8</v>
      </c>
      <c r="B67" s="31" t="s">
        <v>62</v>
      </c>
      <c r="C67" s="89"/>
      <c r="D67" s="89"/>
      <c r="E67" s="90"/>
    </row>
    <row r="68" spans="1:5" ht="43.2" customHeight="1" x14ac:dyDescent="0.25">
      <c r="A68" s="66">
        <v>2.9</v>
      </c>
      <c r="B68" s="31" t="s">
        <v>63</v>
      </c>
      <c r="C68" s="89"/>
      <c r="D68" s="89"/>
      <c r="E68" s="90"/>
    </row>
    <row r="69" spans="1:5" s="1" customFormat="1" ht="14.4" thickBot="1" x14ac:dyDescent="0.3">
      <c r="A69" s="75"/>
      <c r="B69" s="67"/>
      <c r="C69" s="168"/>
      <c r="D69" s="168"/>
      <c r="E69" s="168"/>
    </row>
    <row r="70" spans="1:5" ht="18.600000000000001" customHeight="1" thickBot="1" x14ac:dyDescent="0.3">
      <c r="A70" s="181" t="s">
        <v>64</v>
      </c>
      <c r="B70" s="182"/>
      <c r="C70" s="63" t="s">
        <v>43</v>
      </c>
      <c r="D70" s="63" t="s">
        <v>44</v>
      </c>
      <c r="E70" s="64" t="s">
        <v>45</v>
      </c>
    </row>
    <row r="71" spans="1:5" ht="73.95" customHeight="1" x14ac:dyDescent="0.25">
      <c r="A71" s="66">
        <v>3.1</v>
      </c>
      <c r="B71" s="31" t="s">
        <v>65</v>
      </c>
      <c r="C71" s="89"/>
      <c r="D71" s="89"/>
      <c r="E71" s="90"/>
    </row>
    <row r="72" spans="1:5" ht="43.2" customHeight="1" x14ac:dyDescent="0.25">
      <c r="A72" s="66">
        <v>3.2</v>
      </c>
      <c r="B72" s="31" t="s">
        <v>66</v>
      </c>
      <c r="C72" s="89"/>
      <c r="D72" s="89"/>
      <c r="E72" s="90"/>
    </row>
    <row r="73" spans="1:5" ht="43.2" customHeight="1" x14ac:dyDescent="0.25">
      <c r="A73" s="66">
        <v>3.3</v>
      </c>
      <c r="B73" s="31" t="s">
        <v>67</v>
      </c>
      <c r="C73" s="89"/>
      <c r="D73" s="89"/>
      <c r="E73" s="90"/>
    </row>
    <row r="74" spans="1:5" ht="43.2" customHeight="1" x14ac:dyDescent="0.25">
      <c r="A74" s="66">
        <v>3.4</v>
      </c>
      <c r="B74" s="31" t="s">
        <v>68</v>
      </c>
      <c r="C74" s="89"/>
      <c r="D74" s="89"/>
      <c r="E74" s="90"/>
    </row>
    <row r="75" spans="1:5" ht="43.2" customHeight="1" x14ac:dyDescent="0.25">
      <c r="A75" s="66">
        <v>3.5</v>
      </c>
      <c r="B75" s="31" t="s">
        <v>69</v>
      </c>
      <c r="C75" s="89"/>
      <c r="D75" s="89"/>
      <c r="E75" s="91"/>
    </row>
    <row r="76" spans="1:5" ht="43.2" customHeight="1" x14ac:dyDescent="0.25">
      <c r="A76" s="66">
        <v>3.6</v>
      </c>
      <c r="B76" s="31" t="s">
        <v>70</v>
      </c>
      <c r="C76" s="89"/>
      <c r="D76" s="89"/>
      <c r="E76" s="90"/>
    </row>
    <row r="77" spans="1:5" ht="43.2" customHeight="1" x14ac:dyDescent="0.25">
      <c r="A77" s="66">
        <v>3.7</v>
      </c>
      <c r="B77" s="31" t="s">
        <v>71</v>
      </c>
      <c r="C77" s="89"/>
      <c r="D77" s="89"/>
      <c r="E77" s="90"/>
    </row>
    <row r="78" spans="1:5" ht="59.4" customHeight="1" x14ac:dyDescent="0.25">
      <c r="A78" s="66">
        <v>3.8</v>
      </c>
      <c r="B78" s="31" t="s">
        <v>477</v>
      </c>
      <c r="C78" s="89"/>
      <c r="D78" s="89"/>
      <c r="E78" s="90"/>
    </row>
    <row r="79" spans="1:5" ht="43.2" customHeight="1" x14ac:dyDescent="0.25">
      <c r="A79" s="66">
        <v>3.9</v>
      </c>
      <c r="B79" s="31" t="s">
        <v>72</v>
      </c>
      <c r="C79" s="89"/>
      <c r="D79" s="89"/>
      <c r="E79" s="90"/>
    </row>
    <row r="80" spans="1:5" ht="57" customHeight="1" x14ac:dyDescent="0.25">
      <c r="A80" s="81">
        <v>3.1</v>
      </c>
      <c r="B80" s="31" t="s">
        <v>476</v>
      </c>
      <c r="C80" s="89"/>
      <c r="D80" s="89"/>
      <c r="E80" s="90"/>
    </row>
    <row r="81" spans="1:5" ht="43.2" customHeight="1" x14ac:dyDescent="0.25">
      <c r="A81" s="66">
        <v>3.11</v>
      </c>
      <c r="B81" s="31" t="s">
        <v>73</v>
      </c>
      <c r="C81" s="89"/>
      <c r="D81" s="89"/>
      <c r="E81" s="90"/>
    </row>
    <row r="82" spans="1:5" ht="43.2" customHeight="1" x14ac:dyDescent="0.25">
      <c r="A82" s="66">
        <v>3.12</v>
      </c>
      <c r="B82" s="31" t="s">
        <v>74</v>
      </c>
      <c r="C82" s="89"/>
      <c r="D82" s="89"/>
      <c r="E82" s="90"/>
    </row>
    <row r="83" spans="1:5" s="1" customFormat="1" ht="14.4" thickBot="1" x14ac:dyDescent="0.3">
      <c r="A83" s="75"/>
      <c r="B83" s="67"/>
      <c r="C83" s="168"/>
      <c r="D83" s="168"/>
      <c r="E83" s="168"/>
    </row>
    <row r="84" spans="1:5" ht="18.600000000000001" customHeight="1" thickBot="1" x14ac:dyDescent="0.3">
      <c r="A84" s="181" t="s">
        <v>75</v>
      </c>
      <c r="B84" s="182"/>
      <c r="C84" s="63" t="s">
        <v>43</v>
      </c>
      <c r="D84" s="63" t="s">
        <v>44</v>
      </c>
      <c r="E84" s="64" t="s">
        <v>45</v>
      </c>
    </row>
    <row r="85" spans="1:5" ht="43.2" customHeight="1" x14ac:dyDescent="0.25">
      <c r="A85" s="66">
        <v>4.0999999999999996</v>
      </c>
      <c r="B85" s="31" t="s">
        <v>76</v>
      </c>
      <c r="C85" s="89"/>
      <c r="D85" s="89"/>
      <c r="E85" s="90"/>
    </row>
    <row r="86" spans="1:5" ht="56.4" x14ac:dyDescent="0.25">
      <c r="A86" s="66">
        <v>4.2</v>
      </c>
      <c r="B86" s="31" t="s">
        <v>77</v>
      </c>
      <c r="C86" s="89"/>
      <c r="D86" s="89"/>
      <c r="E86" s="90"/>
    </row>
    <row r="87" spans="1:5" ht="43.2" customHeight="1" x14ac:dyDescent="0.25">
      <c r="A87" s="66">
        <v>4.3</v>
      </c>
      <c r="B87" s="31" t="s">
        <v>78</v>
      </c>
      <c r="C87" s="89"/>
      <c r="D87" s="89"/>
      <c r="E87" s="90"/>
    </row>
    <row r="88" spans="1:5" ht="43.2" customHeight="1" x14ac:dyDescent="0.25">
      <c r="A88" s="66">
        <v>4.4000000000000004</v>
      </c>
      <c r="B88" s="31" t="s">
        <v>79</v>
      </c>
      <c r="C88" s="89"/>
      <c r="D88" s="89"/>
      <c r="E88" s="90"/>
    </row>
    <row r="89" spans="1:5" ht="43.2" customHeight="1" x14ac:dyDescent="0.25">
      <c r="A89" s="66">
        <v>4.5</v>
      </c>
      <c r="B89" s="31" t="s">
        <v>80</v>
      </c>
      <c r="C89" s="89"/>
      <c r="D89" s="89"/>
      <c r="E89" s="90"/>
    </row>
    <row r="90" spans="1:5" ht="43.2" customHeight="1" x14ac:dyDescent="0.25">
      <c r="A90" s="66">
        <v>4.5999999999999996</v>
      </c>
      <c r="B90" s="31" t="s">
        <v>81</v>
      </c>
      <c r="C90" s="89"/>
      <c r="D90" s="89"/>
      <c r="E90" s="90"/>
    </row>
    <row r="91" spans="1:5" ht="43.2" customHeight="1" x14ac:dyDescent="0.25">
      <c r="A91" s="66">
        <v>4.7</v>
      </c>
      <c r="B91" s="31" t="s">
        <v>82</v>
      </c>
      <c r="C91" s="89"/>
      <c r="D91" s="89"/>
      <c r="E91" s="90"/>
    </row>
    <row r="92" spans="1:5" ht="43.2" customHeight="1" x14ac:dyDescent="0.25">
      <c r="A92" s="66">
        <v>4.8</v>
      </c>
      <c r="B92" s="31" t="s">
        <v>83</v>
      </c>
      <c r="C92" s="89"/>
      <c r="D92" s="89"/>
      <c r="E92" s="90"/>
    </row>
    <row r="93" spans="1:5" ht="43.2" customHeight="1" x14ac:dyDescent="0.25">
      <c r="A93" s="66">
        <v>4.9000000000000004</v>
      </c>
      <c r="B93" s="31" t="s">
        <v>84</v>
      </c>
      <c r="C93" s="89"/>
      <c r="D93" s="89"/>
      <c r="E93" s="90"/>
    </row>
    <row r="94" spans="1:5" ht="58.2" customHeight="1" x14ac:dyDescent="0.25">
      <c r="A94" s="81">
        <v>4.0999999999999996</v>
      </c>
      <c r="B94" s="31" t="s">
        <v>85</v>
      </c>
      <c r="C94" s="89"/>
      <c r="D94" s="89"/>
      <c r="E94" s="90"/>
    </row>
    <row r="95" spans="1:5" ht="43.2" customHeight="1" x14ac:dyDescent="0.25">
      <c r="A95" s="81">
        <v>4.1100000000000003</v>
      </c>
      <c r="B95" s="31" t="s">
        <v>86</v>
      </c>
      <c r="C95" s="89"/>
      <c r="D95" s="89"/>
      <c r="E95" s="90"/>
    </row>
    <row r="96" spans="1:5" ht="43.2" customHeight="1" x14ac:dyDescent="0.25">
      <c r="A96" s="81">
        <v>4.12</v>
      </c>
      <c r="B96" s="31" t="s">
        <v>87</v>
      </c>
      <c r="C96" s="89"/>
      <c r="D96" s="89"/>
      <c r="E96" s="90"/>
    </row>
    <row r="97" spans="1:30" s="1" customFormat="1" x14ac:dyDescent="0.25">
      <c r="A97" s="75"/>
      <c r="B97" s="67"/>
      <c r="C97" s="194"/>
      <c r="D97" s="194"/>
      <c r="E97" s="194"/>
    </row>
    <row r="98" spans="1:30" ht="17.399999999999999" x14ac:dyDescent="0.25">
      <c r="B98" s="114" t="s">
        <v>88</v>
      </c>
      <c r="C98" s="184"/>
      <c r="D98" s="184"/>
      <c r="E98" s="184"/>
    </row>
    <row r="99" spans="1:30" ht="6" customHeight="1" x14ac:dyDescent="0.25">
      <c r="B99" s="114"/>
      <c r="C99" s="92"/>
      <c r="D99" s="92"/>
      <c r="E99" s="93"/>
    </row>
    <row r="100" spans="1:30" ht="17.7" customHeight="1" x14ac:dyDescent="0.25">
      <c r="B100" s="114"/>
      <c r="C100" s="185"/>
      <c r="D100" s="186"/>
      <c r="E100" s="187"/>
    </row>
    <row r="101" spans="1:30" x14ac:dyDescent="0.25">
      <c r="B101" s="114" t="s">
        <v>89</v>
      </c>
      <c r="C101" s="188"/>
      <c r="D101" s="189"/>
      <c r="E101" s="190"/>
    </row>
    <row r="102" spans="1:30" x14ac:dyDescent="0.25">
      <c r="B102" s="114"/>
      <c r="C102" s="191"/>
      <c r="D102" s="192"/>
      <c r="E102" s="193"/>
    </row>
    <row r="103" spans="1:30" ht="9" customHeight="1" x14ac:dyDescent="0.25">
      <c r="B103" s="114"/>
      <c r="C103" s="94"/>
      <c r="D103" s="94"/>
      <c r="E103" s="95"/>
    </row>
    <row r="104" spans="1:30" x14ac:dyDescent="0.25">
      <c r="B104" s="114" t="s">
        <v>90</v>
      </c>
      <c r="C104" s="183"/>
      <c r="D104" s="183"/>
      <c r="E104" s="183"/>
    </row>
    <row r="105" spans="1:30" x14ac:dyDescent="0.25">
      <c r="B105" s="5"/>
      <c r="C105" s="16"/>
      <c r="D105" s="16"/>
      <c r="E105" s="61"/>
    </row>
    <row r="106" spans="1:30" ht="13.95" customHeight="1" x14ac:dyDescent="0.25">
      <c r="B106" s="5"/>
      <c r="C106" s="16"/>
      <c r="D106" s="16"/>
      <c r="E106" s="61"/>
    </row>
    <row r="107" spans="1:30" ht="13.95" customHeight="1" x14ac:dyDescent="0.25">
      <c r="B107" s="5"/>
      <c r="C107" s="16"/>
      <c r="D107" s="16"/>
      <c r="E107" s="61"/>
    </row>
    <row r="108" spans="1:30" ht="13.95" customHeight="1" x14ac:dyDescent="0.25">
      <c r="B108" s="5"/>
      <c r="C108" s="16"/>
      <c r="D108" s="16"/>
      <c r="E108" s="61"/>
    </row>
    <row r="109" spans="1:30" ht="13.95" customHeight="1" x14ac:dyDescent="0.25">
      <c r="B109" s="5"/>
      <c r="C109" s="16"/>
      <c r="D109" s="16"/>
      <c r="E109" s="61"/>
    </row>
    <row r="110" spans="1:30" x14ac:dyDescent="0.25">
      <c r="B110" s="5"/>
      <c r="C110" s="16"/>
      <c r="D110" s="16"/>
      <c r="E110" s="61"/>
    </row>
    <row r="111" spans="1:30" s="47" customFormat="1" x14ac:dyDescent="0.25">
      <c r="A111" s="65"/>
      <c r="B111" s="45"/>
      <c r="C111" s="14"/>
      <c r="D111" s="14"/>
      <c r="E111" s="46"/>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row>
    <row r="112" spans="1:30" x14ac:dyDescent="0.25">
      <c r="B112" s="5"/>
      <c r="C112" s="16"/>
      <c r="D112" s="16"/>
      <c r="E112" s="61"/>
    </row>
    <row r="113" spans="2:5" x14ac:dyDescent="0.25">
      <c r="B113" s="5"/>
      <c r="C113" s="16"/>
      <c r="D113" s="16"/>
      <c r="E113" s="61"/>
    </row>
    <row r="114" spans="2:5" x14ac:dyDescent="0.25">
      <c r="B114" s="5"/>
      <c r="C114" s="16"/>
      <c r="D114" s="16"/>
      <c r="E114" s="61"/>
    </row>
    <row r="115" spans="2:5" x14ac:dyDescent="0.25">
      <c r="B115" s="5"/>
      <c r="C115" s="16"/>
      <c r="D115" s="16"/>
      <c r="E115" s="61"/>
    </row>
    <row r="116" spans="2:5" x14ac:dyDescent="0.25">
      <c r="B116" s="5"/>
      <c r="C116" s="16"/>
      <c r="D116" s="16"/>
      <c r="E116" s="61"/>
    </row>
    <row r="117" spans="2:5" x14ac:dyDescent="0.25">
      <c r="B117" s="5"/>
      <c r="C117" s="16"/>
      <c r="D117" s="16"/>
      <c r="E117" s="61"/>
    </row>
    <row r="118" spans="2:5" x14ac:dyDescent="0.25">
      <c r="B118" s="5"/>
      <c r="C118" s="16"/>
      <c r="D118" s="16"/>
      <c r="E118" s="61"/>
    </row>
    <row r="119" spans="2:5" x14ac:dyDescent="0.25">
      <c r="B119" s="5"/>
      <c r="C119" s="16"/>
      <c r="D119" s="16"/>
      <c r="E119" s="61"/>
    </row>
    <row r="120" spans="2:5" x14ac:dyDescent="0.25">
      <c r="B120" s="5"/>
      <c r="C120" s="16"/>
      <c r="D120" s="16"/>
      <c r="E120" s="61"/>
    </row>
    <row r="121" spans="2:5" x14ac:dyDescent="0.25">
      <c r="B121" s="5"/>
      <c r="C121" s="16"/>
      <c r="D121" s="16"/>
      <c r="E121" s="61"/>
    </row>
    <row r="122" spans="2:5" x14ac:dyDescent="0.25">
      <c r="B122" s="5"/>
      <c r="C122" s="16"/>
      <c r="D122" s="16"/>
      <c r="E122" s="61"/>
    </row>
    <row r="123" spans="2:5" x14ac:dyDescent="0.25">
      <c r="B123" s="5"/>
      <c r="C123" s="16"/>
      <c r="D123" s="16"/>
      <c r="E123" s="61"/>
    </row>
    <row r="124" spans="2:5" x14ac:dyDescent="0.25">
      <c r="B124" s="5"/>
      <c r="C124" s="16"/>
      <c r="D124" s="16"/>
      <c r="E124" s="61"/>
    </row>
    <row r="125" spans="2:5" x14ac:dyDescent="0.25">
      <c r="B125" s="5"/>
      <c r="C125" s="16"/>
      <c r="D125" s="16"/>
      <c r="E125" s="61"/>
    </row>
    <row r="126" spans="2:5" x14ac:dyDescent="0.25">
      <c r="B126" s="5"/>
      <c r="C126" s="16"/>
      <c r="D126" s="16"/>
      <c r="E126" s="61"/>
    </row>
    <row r="127" spans="2:5" x14ac:dyDescent="0.25">
      <c r="B127" s="5"/>
      <c r="C127" s="16"/>
      <c r="D127" s="16"/>
      <c r="E127" s="61"/>
    </row>
    <row r="128" spans="2:5" x14ac:dyDescent="0.25">
      <c r="B128" s="5"/>
      <c r="C128" s="16"/>
      <c r="D128" s="16"/>
      <c r="E128" s="61"/>
    </row>
    <row r="129" spans="2:5" x14ac:dyDescent="0.25">
      <c r="B129" s="5"/>
      <c r="C129" s="16"/>
      <c r="D129" s="16"/>
      <c r="E129" s="61"/>
    </row>
    <row r="130" spans="2:5" x14ac:dyDescent="0.25">
      <c r="B130" s="5"/>
      <c r="C130" s="16"/>
      <c r="D130" s="16"/>
      <c r="E130" s="61"/>
    </row>
    <row r="131" spans="2:5" x14ac:dyDescent="0.25">
      <c r="B131" s="5"/>
      <c r="C131" s="16"/>
      <c r="D131" s="16"/>
      <c r="E131" s="61"/>
    </row>
    <row r="132" spans="2:5" x14ac:dyDescent="0.25">
      <c r="B132" s="5"/>
      <c r="C132" s="16"/>
      <c r="D132" s="16"/>
      <c r="E132" s="61"/>
    </row>
    <row r="133" spans="2:5" x14ac:dyDescent="0.25">
      <c r="B133" s="5"/>
      <c r="C133" s="16"/>
      <c r="D133" s="16"/>
      <c r="E133" s="61"/>
    </row>
    <row r="134" spans="2:5" x14ac:dyDescent="0.25">
      <c r="B134" s="5"/>
      <c r="C134" s="16"/>
      <c r="D134" s="16"/>
      <c r="E134" s="61"/>
    </row>
    <row r="135" spans="2:5" x14ac:dyDescent="0.25">
      <c r="B135" s="5"/>
      <c r="C135" s="16"/>
      <c r="D135" s="16"/>
      <c r="E135" s="61"/>
    </row>
    <row r="136" spans="2:5" x14ac:dyDescent="0.25">
      <c r="B136" s="5"/>
      <c r="C136" s="16"/>
      <c r="D136" s="16"/>
      <c r="E136" s="61"/>
    </row>
    <row r="137" spans="2:5" x14ac:dyDescent="0.25">
      <c r="B137" s="5"/>
      <c r="C137" s="16"/>
      <c r="D137" s="16"/>
      <c r="E137" s="61"/>
    </row>
    <row r="138" spans="2:5" x14ac:dyDescent="0.25">
      <c r="B138" s="5"/>
      <c r="C138" s="16"/>
      <c r="D138" s="16"/>
      <c r="E138" s="61"/>
    </row>
    <row r="139" spans="2:5" x14ac:dyDescent="0.25">
      <c r="B139" s="5"/>
      <c r="C139" s="16"/>
      <c r="D139" s="16"/>
      <c r="E139" s="61"/>
    </row>
    <row r="140" spans="2:5" x14ac:dyDescent="0.25">
      <c r="B140" s="5"/>
      <c r="C140" s="16"/>
      <c r="D140" s="16"/>
      <c r="E140" s="61"/>
    </row>
    <row r="141" spans="2:5" x14ac:dyDescent="0.25">
      <c r="B141" s="5"/>
      <c r="C141" s="16"/>
      <c r="D141" s="16"/>
      <c r="E141" s="61"/>
    </row>
    <row r="142" spans="2:5" x14ac:dyDescent="0.25">
      <c r="B142" s="5"/>
      <c r="C142" s="16"/>
      <c r="D142" s="16"/>
      <c r="E142" s="61"/>
    </row>
    <row r="143" spans="2:5" x14ac:dyDescent="0.25">
      <c r="B143" s="5"/>
      <c r="C143" s="16"/>
      <c r="D143" s="16"/>
      <c r="E143" s="61"/>
    </row>
    <row r="144" spans="2:5" x14ac:dyDescent="0.25">
      <c r="B144" s="5"/>
      <c r="C144" s="16"/>
      <c r="D144" s="16"/>
      <c r="E144" s="61"/>
    </row>
    <row r="145" spans="2:5" x14ac:dyDescent="0.25">
      <c r="B145" s="5"/>
      <c r="C145" s="16"/>
      <c r="D145" s="16"/>
      <c r="E145" s="61"/>
    </row>
    <row r="146" spans="2:5" x14ac:dyDescent="0.25">
      <c r="B146" s="5"/>
      <c r="C146" s="16"/>
      <c r="D146" s="16"/>
      <c r="E146" s="61"/>
    </row>
    <row r="147" spans="2:5" x14ac:dyDescent="0.25">
      <c r="B147" s="5"/>
      <c r="C147" s="16"/>
      <c r="D147" s="16"/>
      <c r="E147" s="61"/>
    </row>
    <row r="148" spans="2:5" x14ac:dyDescent="0.25">
      <c r="B148" s="5"/>
      <c r="C148" s="16"/>
      <c r="D148" s="16"/>
      <c r="E148" s="61"/>
    </row>
    <row r="149" spans="2:5" x14ac:dyDescent="0.25">
      <c r="B149" s="5"/>
      <c r="C149" s="16"/>
      <c r="D149" s="16"/>
      <c r="E149" s="61"/>
    </row>
    <row r="150" spans="2:5" x14ac:dyDescent="0.25">
      <c r="B150" s="5"/>
      <c r="C150" s="16"/>
      <c r="D150" s="16"/>
      <c r="E150" s="61"/>
    </row>
    <row r="151" spans="2:5" x14ac:dyDescent="0.25">
      <c r="B151" s="5"/>
      <c r="C151" s="16"/>
      <c r="D151" s="16"/>
      <c r="E151" s="61"/>
    </row>
    <row r="152" spans="2:5" x14ac:dyDescent="0.25">
      <c r="B152" s="5"/>
      <c r="C152" s="16"/>
      <c r="D152" s="16"/>
      <c r="E152" s="61"/>
    </row>
    <row r="153" spans="2:5" x14ac:dyDescent="0.25">
      <c r="B153" s="5"/>
      <c r="C153" s="16"/>
      <c r="D153" s="16"/>
      <c r="E153" s="61"/>
    </row>
    <row r="154" spans="2:5" x14ac:dyDescent="0.25">
      <c r="B154" s="5"/>
      <c r="C154" s="16"/>
      <c r="D154" s="16"/>
      <c r="E154" s="61"/>
    </row>
    <row r="155" spans="2:5" x14ac:dyDescent="0.25">
      <c r="B155" s="5"/>
      <c r="C155" s="16"/>
      <c r="D155" s="16"/>
      <c r="E155" s="61"/>
    </row>
    <row r="156" spans="2:5" x14ac:dyDescent="0.25">
      <c r="B156" s="5"/>
      <c r="C156" s="16"/>
      <c r="D156" s="16"/>
      <c r="E156" s="61"/>
    </row>
    <row r="157" spans="2:5" x14ac:dyDescent="0.25">
      <c r="B157" s="5"/>
      <c r="C157" s="16"/>
      <c r="D157" s="16"/>
      <c r="E157" s="61"/>
    </row>
    <row r="158" spans="2:5" x14ac:dyDescent="0.25">
      <c r="B158" s="5"/>
      <c r="C158" s="16"/>
      <c r="D158" s="16"/>
      <c r="E158" s="61"/>
    </row>
    <row r="159" spans="2:5" x14ac:dyDescent="0.25">
      <c r="B159" s="5"/>
      <c r="C159" s="16"/>
      <c r="D159" s="16"/>
      <c r="E159" s="61"/>
    </row>
    <row r="160" spans="2:5" x14ac:dyDescent="0.25">
      <c r="B160" s="5"/>
      <c r="C160" s="16"/>
      <c r="D160" s="16"/>
      <c r="E160" s="61"/>
    </row>
    <row r="161" spans="2:5" x14ac:dyDescent="0.25">
      <c r="B161" s="5"/>
      <c r="C161" s="16"/>
      <c r="D161" s="16"/>
      <c r="E161" s="61"/>
    </row>
    <row r="162" spans="2:5" x14ac:dyDescent="0.25">
      <c r="B162" s="5"/>
      <c r="C162" s="16"/>
      <c r="D162" s="16"/>
      <c r="E162" s="61"/>
    </row>
    <row r="163" spans="2:5" x14ac:dyDescent="0.25">
      <c r="B163" s="5"/>
      <c r="C163" s="16"/>
      <c r="D163" s="16"/>
      <c r="E163" s="61"/>
    </row>
    <row r="164" spans="2:5" x14ac:dyDescent="0.25">
      <c r="B164" s="5"/>
      <c r="C164" s="16"/>
      <c r="D164" s="16"/>
      <c r="E164" s="61"/>
    </row>
    <row r="165" spans="2:5" x14ac:dyDescent="0.25">
      <c r="B165" s="5"/>
      <c r="C165" s="16"/>
      <c r="D165" s="16"/>
      <c r="E165" s="61"/>
    </row>
    <row r="166" spans="2:5" x14ac:dyDescent="0.25">
      <c r="B166" s="5"/>
      <c r="C166" s="16"/>
      <c r="D166" s="16"/>
      <c r="E166" s="61"/>
    </row>
    <row r="167" spans="2:5" x14ac:dyDescent="0.25">
      <c r="B167" s="5"/>
      <c r="C167" s="16"/>
      <c r="D167" s="16"/>
      <c r="E167" s="61"/>
    </row>
    <row r="168" spans="2:5" x14ac:dyDescent="0.25">
      <c r="B168" s="5"/>
      <c r="C168" s="16"/>
      <c r="D168" s="16"/>
      <c r="E168" s="61"/>
    </row>
    <row r="169" spans="2:5" x14ac:dyDescent="0.25">
      <c r="B169" s="5"/>
      <c r="C169" s="16"/>
      <c r="D169" s="16"/>
      <c r="E169" s="61"/>
    </row>
    <row r="170" spans="2:5" x14ac:dyDescent="0.25">
      <c r="B170" s="5"/>
      <c r="C170" s="16"/>
      <c r="D170" s="16"/>
      <c r="E170" s="61"/>
    </row>
    <row r="171" spans="2:5" x14ac:dyDescent="0.25">
      <c r="B171" s="5"/>
      <c r="C171" s="16"/>
      <c r="D171" s="16"/>
      <c r="E171" s="61"/>
    </row>
    <row r="172" spans="2:5" x14ac:dyDescent="0.25">
      <c r="B172" s="5"/>
      <c r="C172" s="16"/>
      <c r="D172" s="16"/>
      <c r="E172" s="61"/>
    </row>
    <row r="173" spans="2:5" x14ac:dyDescent="0.25">
      <c r="B173" s="5"/>
      <c r="C173" s="16"/>
      <c r="D173" s="16"/>
      <c r="E173" s="61"/>
    </row>
    <row r="174" spans="2:5" x14ac:dyDescent="0.25">
      <c r="B174" s="5"/>
      <c r="C174" s="16"/>
      <c r="D174" s="16"/>
      <c r="E174" s="61"/>
    </row>
    <row r="175" spans="2:5" x14ac:dyDescent="0.25">
      <c r="B175" s="5"/>
      <c r="C175" s="16"/>
      <c r="D175" s="16"/>
      <c r="E175" s="61"/>
    </row>
    <row r="176" spans="2:5" x14ac:dyDescent="0.25">
      <c r="B176" s="5"/>
      <c r="C176" s="16"/>
      <c r="D176" s="16"/>
      <c r="E176" s="61"/>
    </row>
    <row r="177" spans="2:5" x14ac:dyDescent="0.25">
      <c r="B177" s="5"/>
      <c r="C177" s="16"/>
      <c r="D177" s="16"/>
      <c r="E177" s="61"/>
    </row>
    <row r="178" spans="2:5" x14ac:dyDescent="0.25">
      <c r="B178" s="5"/>
      <c r="C178" s="16"/>
      <c r="D178" s="16"/>
      <c r="E178" s="61"/>
    </row>
    <row r="179" spans="2:5" x14ac:dyDescent="0.25">
      <c r="B179" s="5"/>
      <c r="C179" s="16"/>
      <c r="D179" s="16"/>
      <c r="E179" s="61"/>
    </row>
    <row r="180" spans="2:5" x14ac:dyDescent="0.25">
      <c r="B180" s="5"/>
      <c r="C180" s="16"/>
      <c r="D180" s="16"/>
      <c r="E180" s="61"/>
    </row>
    <row r="181" spans="2:5" x14ac:dyDescent="0.25">
      <c r="B181" s="5"/>
      <c r="C181" s="16"/>
      <c r="D181" s="16"/>
      <c r="E181" s="61"/>
    </row>
    <row r="182" spans="2:5" x14ac:dyDescent="0.25">
      <c r="B182" s="5"/>
      <c r="C182" s="16"/>
      <c r="D182" s="16"/>
      <c r="E182" s="61"/>
    </row>
    <row r="183" spans="2:5" x14ac:dyDescent="0.25">
      <c r="B183" s="5"/>
      <c r="C183" s="16"/>
      <c r="D183" s="16"/>
      <c r="E183" s="61"/>
    </row>
    <row r="184" spans="2:5" x14ac:dyDescent="0.25">
      <c r="B184" s="5"/>
      <c r="C184" s="16"/>
      <c r="D184" s="16"/>
      <c r="E184" s="61"/>
    </row>
    <row r="185" spans="2:5" x14ac:dyDescent="0.25">
      <c r="B185" s="5"/>
      <c r="C185" s="16"/>
      <c r="D185" s="16"/>
      <c r="E185" s="61"/>
    </row>
    <row r="186" spans="2:5" x14ac:dyDescent="0.25">
      <c r="B186" s="5"/>
      <c r="C186" s="16"/>
      <c r="D186" s="16"/>
      <c r="E186" s="61"/>
    </row>
    <row r="187" spans="2:5" x14ac:dyDescent="0.25">
      <c r="B187" s="5"/>
      <c r="C187" s="16"/>
      <c r="D187" s="16"/>
      <c r="E187" s="61"/>
    </row>
    <row r="188" spans="2:5" x14ac:dyDescent="0.25">
      <c r="B188" s="5"/>
      <c r="C188" s="16"/>
      <c r="D188" s="16"/>
      <c r="E188" s="61"/>
    </row>
    <row r="189" spans="2:5" x14ac:dyDescent="0.25">
      <c r="B189" s="5"/>
      <c r="C189" s="16"/>
      <c r="D189" s="16"/>
      <c r="E189" s="61"/>
    </row>
    <row r="190" spans="2:5" x14ac:dyDescent="0.25">
      <c r="B190" s="5"/>
      <c r="C190" s="16"/>
      <c r="D190" s="16"/>
      <c r="E190" s="61"/>
    </row>
    <row r="191" spans="2:5" x14ac:dyDescent="0.25">
      <c r="B191" s="5"/>
      <c r="C191" s="16"/>
      <c r="D191" s="16"/>
      <c r="E191" s="61"/>
    </row>
    <row r="192" spans="2:5" x14ac:dyDescent="0.25">
      <c r="B192" s="5"/>
      <c r="C192" s="16"/>
      <c r="D192" s="16"/>
      <c r="E192" s="61"/>
    </row>
    <row r="193" spans="2:5" x14ac:dyDescent="0.25">
      <c r="B193" s="5"/>
      <c r="C193" s="16"/>
      <c r="D193" s="16"/>
      <c r="E193" s="61"/>
    </row>
    <row r="194" spans="2:5" x14ac:dyDescent="0.25">
      <c r="B194" s="5"/>
      <c r="C194" s="16"/>
      <c r="D194" s="16"/>
      <c r="E194" s="61"/>
    </row>
    <row r="195" spans="2:5" x14ac:dyDescent="0.25">
      <c r="B195" s="5"/>
      <c r="C195" s="16"/>
      <c r="D195" s="16"/>
      <c r="E195" s="61"/>
    </row>
  </sheetData>
  <mergeCells count="59">
    <mergeCell ref="C58:E58"/>
    <mergeCell ref="B20:E20"/>
    <mergeCell ref="B12:E12"/>
    <mergeCell ref="B13:E13"/>
    <mergeCell ref="B21:E21"/>
    <mergeCell ref="B33:E33"/>
    <mergeCell ref="B23:E23"/>
    <mergeCell ref="B24:E24"/>
    <mergeCell ref="B15:E15"/>
    <mergeCell ref="B16:E16"/>
    <mergeCell ref="B17:E17"/>
    <mergeCell ref="B18:E18"/>
    <mergeCell ref="B19:E19"/>
    <mergeCell ref="B29:E29"/>
    <mergeCell ref="B28:E28"/>
    <mergeCell ref="B26:E26"/>
    <mergeCell ref="I43:L43"/>
    <mergeCell ref="I46:L46"/>
    <mergeCell ref="A2:E2"/>
    <mergeCell ref="A49:B49"/>
    <mergeCell ref="H36:L36"/>
    <mergeCell ref="I37:L37"/>
    <mergeCell ref="I38:L38"/>
    <mergeCell ref="I39:L39"/>
    <mergeCell ref="I40:L40"/>
    <mergeCell ref="H41:L41"/>
    <mergeCell ref="C4:E4"/>
    <mergeCell ref="C5:E5"/>
    <mergeCell ref="C6:E6"/>
    <mergeCell ref="C7:E7"/>
    <mergeCell ref="B10:E11"/>
    <mergeCell ref="B32:E32"/>
    <mergeCell ref="A84:B84"/>
    <mergeCell ref="A70:B70"/>
    <mergeCell ref="A59:B59"/>
    <mergeCell ref="C104:E104"/>
    <mergeCell ref="C98:E98"/>
    <mergeCell ref="C100:E102"/>
    <mergeCell ref="C69:E69"/>
    <mergeCell ref="C83:E83"/>
    <mergeCell ref="C97:E97"/>
    <mergeCell ref="B30:E30"/>
    <mergeCell ref="B31:E31"/>
    <mergeCell ref="B25:E25"/>
    <mergeCell ref="B22:E22"/>
    <mergeCell ref="C42:E42"/>
    <mergeCell ref="C39:E39"/>
    <mergeCell ref="C40:E40"/>
    <mergeCell ref="C41:E41"/>
    <mergeCell ref="C36:E36"/>
    <mergeCell ref="C37:E37"/>
    <mergeCell ref="C38:E38"/>
    <mergeCell ref="B27:E27"/>
    <mergeCell ref="C43:E43"/>
    <mergeCell ref="C44:E44"/>
    <mergeCell ref="C45:E45"/>
    <mergeCell ref="C48:E48"/>
    <mergeCell ref="C46:E46"/>
    <mergeCell ref="C47:E47"/>
  </mergeCells>
  <phoneticPr fontId="28" type="noConversion"/>
  <pageMargins left="0.7" right="0.7" top="0.75" bottom="0.75" header="0.3" footer="0.3"/>
  <pageSetup paperSize="9" scale="57" orientation="portrait" r:id="rId1"/>
  <headerFooter>
    <oddHeader>&amp;CRisk Assessment</oddHeader>
    <oddFooter>Page &amp;P of &amp;N</oddFooter>
  </headerFooter>
  <rowBreaks count="2" manualBreakCount="2">
    <brk id="48" max="4" man="1"/>
    <brk id="83" max="4" man="1"/>
  </rowBreaks>
  <customProperties>
    <customPr name="QAA_DRILLPATH_NODE_ID" r:id="rId2"/>
  </customPropertie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ADC4D-22FA-45E0-9847-FA45A773576D}">
  <dimension ref="A1:AI286"/>
  <sheetViews>
    <sheetView showZeros="0" topLeftCell="G56" workbookViewId="0">
      <selection activeCell="N63" sqref="N63"/>
    </sheetView>
  </sheetViews>
  <sheetFormatPr defaultColWidth="9" defaultRowHeight="13.8" x14ac:dyDescent="0.25"/>
  <cols>
    <col min="1" max="1" width="5.5" style="1" customWidth="1"/>
    <col min="2" max="2" width="58.19921875" style="48" customWidth="1"/>
    <col min="3" max="3" width="4.19921875" style="49" bestFit="1" customWidth="1"/>
    <col min="4" max="4" width="4.19921875" style="49" customWidth="1"/>
    <col min="5" max="5" width="39.19921875" style="50" customWidth="1"/>
    <col min="6" max="6" width="3.19921875" style="5" customWidth="1"/>
    <col min="7" max="10" width="27.09765625" style="5" customWidth="1"/>
    <col min="11" max="11" width="8.69921875" style="6" customWidth="1"/>
    <col min="12" max="35" width="9" style="1"/>
    <col min="36" max="16384" width="9" style="7"/>
  </cols>
  <sheetData>
    <row r="1" spans="1:35" ht="57.6" customHeight="1" thickBot="1" x14ac:dyDescent="0.3">
      <c r="B1" s="2"/>
      <c r="C1" s="3"/>
      <c r="D1" s="3"/>
      <c r="E1" s="4"/>
    </row>
    <row r="2" spans="1:35" ht="36" thickBot="1" x14ac:dyDescent="0.3">
      <c r="B2" s="207" t="s">
        <v>0</v>
      </c>
      <c r="C2" s="197"/>
      <c r="D2" s="197"/>
      <c r="E2" s="208"/>
    </row>
    <row r="3" spans="1:35" ht="19.5" customHeight="1" x14ac:dyDescent="0.25">
      <c r="B3" s="8"/>
      <c r="C3" s="9"/>
      <c r="D3" s="9"/>
      <c r="E3" s="10"/>
    </row>
    <row r="4" spans="1:35" ht="23.7" customHeight="1" x14ac:dyDescent="0.25">
      <c r="B4" s="58" t="s">
        <v>1</v>
      </c>
      <c r="C4" s="209">
        <f>'Risk assessment'!C4:E4</f>
        <v>0</v>
      </c>
      <c r="D4" s="209"/>
      <c r="E4" s="210"/>
    </row>
    <row r="5" spans="1:35" ht="23.7" customHeight="1" x14ac:dyDescent="0.25">
      <c r="B5" s="58" t="s">
        <v>2</v>
      </c>
      <c r="C5" s="209">
        <f>'Risk assessment'!C5:E5</f>
        <v>0</v>
      </c>
      <c r="D5" s="209"/>
      <c r="E5" s="210"/>
      <c r="H5" s="54"/>
      <c r="I5" s="54"/>
      <c r="J5" s="54"/>
      <c r="K5" s="54"/>
    </row>
    <row r="6" spans="1:35" ht="23.7" customHeight="1" x14ac:dyDescent="0.25">
      <c r="B6" s="58" t="s">
        <v>91</v>
      </c>
      <c r="C6" s="209">
        <f>'Risk assessment'!C6:E6</f>
        <v>0</v>
      </c>
      <c r="D6" s="209"/>
      <c r="E6" s="210"/>
      <c r="K6" s="1"/>
    </row>
    <row r="7" spans="1:35" ht="23.7" customHeight="1" x14ac:dyDescent="0.25">
      <c r="B7" s="58" t="s">
        <v>4</v>
      </c>
      <c r="C7" s="209">
        <f>'Risk assessment'!C7:E7</f>
        <v>0</v>
      </c>
      <c r="D7" s="209"/>
      <c r="E7" s="210"/>
      <c r="K7" s="1"/>
    </row>
    <row r="8" spans="1:35" ht="6.6" customHeight="1" x14ac:dyDescent="0.25">
      <c r="B8" s="11"/>
      <c r="C8" s="12"/>
      <c r="D8" s="12"/>
      <c r="E8" s="13"/>
      <c r="K8" s="1"/>
    </row>
    <row r="9" spans="1:35" s="55" customFormat="1" ht="22.2" customHeight="1" x14ac:dyDescent="0.25">
      <c r="A9" s="51"/>
      <c r="B9" s="56" t="s">
        <v>5</v>
      </c>
      <c r="C9" s="52"/>
      <c r="D9" s="52"/>
      <c r="E9" s="53"/>
      <c r="F9" s="5"/>
      <c r="G9" s="54"/>
      <c r="H9" s="5"/>
      <c r="I9" s="5"/>
      <c r="J9" s="5"/>
      <c r="K9" s="1"/>
      <c r="L9" s="51"/>
      <c r="M9" s="51"/>
      <c r="N9" s="51"/>
      <c r="O9" s="51"/>
      <c r="P9" s="51"/>
      <c r="Q9" s="51"/>
      <c r="R9" s="51"/>
      <c r="S9" s="51"/>
      <c r="T9" s="51"/>
      <c r="U9" s="51"/>
      <c r="V9" s="51"/>
      <c r="W9" s="51"/>
      <c r="X9" s="51"/>
      <c r="Y9" s="51"/>
      <c r="Z9" s="51"/>
      <c r="AA9" s="51"/>
      <c r="AB9" s="51"/>
      <c r="AC9" s="51"/>
      <c r="AD9" s="51"/>
      <c r="AE9" s="51"/>
      <c r="AF9" s="51"/>
      <c r="AG9" s="51"/>
      <c r="AH9" s="51"/>
      <c r="AI9" s="51"/>
    </row>
    <row r="10" spans="1:35" ht="13.95" customHeight="1" x14ac:dyDescent="0.25">
      <c r="B10" s="204" t="str">
        <f>'Risk assessment'!B10</f>
        <v xml:space="preserve">Risks are inherent to any organization, but the adverse effects of risks can be reduced through award development and negotiation which is based on the  outcome of this Pre-Award Risk Assessment. </v>
      </c>
      <c r="C10" s="205"/>
      <c r="D10" s="205"/>
      <c r="E10" s="206"/>
      <c r="K10" s="1"/>
    </row>
    <row r="11" spans="1:35" x14ac:dyDescent="0.25">
      <c r="B11" s="204"/>
      <c r="C11" s="205"/>
      <c r="D11" s="205"/>
      <c r="E11" s="206"/>
      <c r="K11" s="1"/>
    </row>
    <row r="12" spans="1:35" ht="28.2" customHeight="1" x14ac:dyDescent="0.25">
      <c r="B12" s="204" t="str">
        <f>'Risk assessment'!B12</f>
        <v xml:space="preserve">The objective of the tool is, therefore, is firstly to identify areas of strengths and weaknesses across the main systems and internal controls of the organisation. </v>
      </c>
      <c r="C12" s="205"/>
      <c r="D12" s="205"/>
      <c r="E12" s="206"/>
      <c r="K12" s="1"/>
    </row>
    <row r="13" spans="1:35" ht="29.4" customHeight="1" x14ac:dyDescent="0.25">
      <c r="B13" s="204" t="str">
        <f>'Risk assessment'!B13</f>
        <v>Secondly, the objective is to determine the degree of support and oversight necessary to ensure proper accountability of USAID funds provided in accordance with Standard Provision RAA7.</v>
      </c>
      <c r="C13" s="205"/>
      <c r="D13" s="205"/>
      <c r="E13" s="206"/>
      <c r="K13" s="1"/>
    </row>
    <row r="14" spans="1:35" ht="22.2" customHeight="1" x14ac:dyDescent="0.25">
      <c r="B14" s="57" t="s">
        <v>92</v>
      </c>
      <c r="C14" s="14"/>
      <c r="D14" s="14"/>
      <c r="E14" s="15"/>
      <c r="K14" s="1"/>
    </row>
    <row r="15" spans="1:35" s="1" customFormat="1" x14ac:dyDescent="0.25">
      <c r="B15" s="172" t="str">
        <f>'Risk assessment'!B15</f>
        <v>• Organisational status and Legal Structure</v>
      </c>
      <c r="C15" s="173"/>
      <c r="D15" s="173"/>
      <c r="E15" s="174"/>
      <c r="F15" s="5"/>
      <c r="G15" s="5"/>
      <c r="H15" s="5"/>
      <c r="I15" s="5"/>
      <c r="J15" s="5"/>
    </row>
    <row r="16" spans="1:35" s="1" customFormat="1" x14ac:dyDescent="0.25">
      <c r="B16" s="172" t="str">
        <f>'Risk assessment'!B16</f>
        <v>• Organisational Sustainability: Structure and management system</v>
      </c>
      <c r="C16" s="173"/>
      <c r="D16" s="173"/>
      <c r="E16" s="174"/>
      <c r="F16" s="5"/>
      <c r="G16" s="5"/>
      <c r="H16" s="5"/>
      <c r="I16" s="5"/>
      <c r="J16" s="5"/>
    </row>
    <row r="17" spans="2:11" s="1" customFormat="1" x14ac:dyDescent="0.25">
      <c r="B17" s="172" t="str">
        <f>'Risk assessment'!B17</f>
        <v>• Financial Management and Internal Controls</v>
      </c>
      <c r="C17" s="173"/>
      <c r="D17" s="173"/>
      <c r="E17" s="174"/>
      <c r="F17" s="5"/>
      <c r="G17" s="5"/>
      <c r="H17" s="5"/>
      <c r="I17" s="5"/>
      <c r="J17" s="5"/>
    </row>
    <row r="18" spans="2:11" s="1" customFormat="1" x14ac:dyDescent="0.25">
      <c r="B18" s="172" t="str">
        <f>'Risk assessment'!B18</f>
        <v>• Monitoring and Evaluation Systems</v>
      </c>
      <c r="C18" s="173"/>
      <c r="D18" s="173"/>
      <c r="E18" s="174"/>
      <c r="F18" s="5"/>
      <c r="G18" s="5"/>
      <c r="H18" s="5"/>
      <c r="I18" s="5"/>
      <c r="J18" s="5"/>
    </row>
    <row r="19" spans="2:11" s="1" customFormat="1" x14ac:dyDescent="0.25">
      <c r="B19" s="172" t="str">
        <f>'Risk assessment'!B19</f>
        <v>• Project and Performance Management Systems</v>
      </c>
      <c r="C19" s="173"/>
      <c r="D19" s="173"/>
      <c r="E19" s="174"/>
      <c r="F19" s="5"/>
      <c r="G19" s="5"/>
      <c r="H19" s="5"/>
      <c r="I19" s="5"/>
      <c r="J19" s="5"/>
    </row>
    <row r="20" spans="2:11" s="1" customFormat="1" x14ac:dyDescent="0.25">
      <c r="B20" s="172" t="str">
        <f>'Risk assessment'!B20</f>
        <v>• Human Resources</v>
      </c>
      <c r="C20" s="173"/>
      <c r="D20" s="173"/>
      <c r="E20" s="174"/>
      <c r="F20" s="5"/>
      <c r="G20" s="5"/>
      <c r="H20" s="5"/>
      <c r="I20" s="5"/>
      <c r="J20" s="5"/>
    </row>
    <row r="21" spans="2:11" s="1" customFormat="1" ht="22.2" customHeight="1" x14ac:dyDescent="0.25">
      <c r="B21" s="175" t="s">
        <v>93</v>
      </c>
      <c r="C21" s="176"/>
      <c r="D21" s="176"/>
      <c r="E21" s="177"/>
      <c r="F21" s="5"/>
      <c r="G21" s="5"/>
      <c r="H21" s="5"/>
      <c r="I21" s="5"/>
      <c r="J21" s="5"/>
    </row>
    <row r="22" spans="2:11" s="1" customFormat="1" ht="15" customHeight="1" x14ac:dyDescent="0.25">
      <c r="B22" s="172" t="str">
        <f>'Risk assessment'!B22</f>
        <v>• Review proposals to make a determination of the successful organisation to implement the project;</v>
      </c>
      <c r="C22" s="173"/>
      <c r="D22" s="173"/>
      <c r="E22" s="174"/>
      <c r="F22" s="5"/>
      <c r="G22" s="5"/>
      <c r="H22" s="5"/>
      <c r="I22" s="5"/>
      <c r="J22" s="5"/>
    </row>
    <row r="23" spans="2:11" s="1" customFormat="1" ht="15" customHeight="1" x14ac:dyDescent="0.25">
      <c r="B23" s="172" t="str">
        <f>'Risk assessment'!B23</f>
        <v>• The scope and frequency of monitoring site visits;</v>
      </c>
      <c r="C23" s="173"/>
      <c r="D23" s="173"/>
      <c r="E23" s="174"/>
      <c r="F23" s="5"/>
      <c r="G23" s="5"/>
      <c r="H23" s="5"/>
      <c r="I23" s="5"/>
      <c r="J23" s="5"/>
    </row>
    <row r="24" spans="2:11" s="1" customFormat="1" ht="15" customHeight="1" x14ac:dyDescent="0.25">
      <c r="B24" s="172" t="str">
        <f>'Risk assessment'!B24</f>
        <v>• Potential capacity strengthening needs (if any).</v>
      </c>
      <c r="C24" s="173"/>
      <c r="D24" s="173"/>
      <c r="E24" s="174"/>
      <c r="F24" s="5"/>
      <c r="G24" s="5"/>
      <c r="H24" s="5"/>
      <c r="I24" s="5"/>
      <c r="J24" s="5"/>
    </row>
    <row r="25" spans="2:11" s="1" customFormat="1" ht="22.2" customHeight="1" x14ac:dyDescent="0.25">
      <c r="B25" s="175" t="s">
        <v>20</v>
      </c>
      <c r="C25" s="176"/>
      <c r="D25" s="176"/>
      <c r="E25" s="177"/>
      <c r="F25" s="5"/>
      <c r="G25" s="5"/>
      <c r="H25" s="5"/>
      <c r="I25" s="5"/>
      <c r="J25" s="5"/>
    </row>
    <row r="26" spans="2:11" s="1" customFormat="1" ht="28.2" customHeight="1" x14ac:dyDescent="0.25">
      <c r="B26" s="204" t="str">
        <f>'Risk assessment'!B26</f>
        <v>Complete all the sections below in as much detail as possible, and provide support documents where required.  A signed copy of the tool must be submitted to proposals@brhc.com together with the supporting documents.</v>
      </c>
      <c r="C26" s="205"/>
      <c r="D26" s="205"/>
      <c r="E26" s="206"/>
      <c r="F26" s="5"/>
      <c r="G26" s="5"/>
      <c r="H26" s="5"/>
      <c r="I26" s="5"/>
      <c r="J26" s="5"/>
    </row>
    <row r="27" spans="2:11" s="1" customFormat="1" ht="28.2" customHeight="1" x14ac:dyDescent="0.25">
      <c r="B27" s="204" t="str">
        <f>'Risk assessment'!B27</f>
        <v>BroadReach will review all required documents and the completed tool, whereafter each section will be scored to determine the overall risk rating.</v>
      </c>
      <c r="C27" s="205"/>
      <c r="D27" s="205"/>
      <c r="E27" s="206"/>
      <c r="F27" s="5"/>
      <c r="G27" s="5"/>
      <c r="H27" s="5"/>
      <c r="I27" s="5"/>
      <c r="J27" s="5"/>
    </row>
    <row r="28" spans="2:11" s="1" customFormat="1" ht="15" customHeight="1" x14ac:dyDescent="0.25">
      <c r="B28" s="204" t="str">
        <f>'Risk assessment'!B28</f>
        <v>BroadReach will then determine if your existing systems and capacities are sufficient to implement the proposed project successfully.</v>
      </c>
      <c r="C28" s="205"/>
      <c r="D28" s="205"/>
      <c r="E28" s="206"/>
      <c r="F28" s="5"/>
      <c r="G28" s="5"/>
      <c r="H28" s="5"/>
      <c r="I28" s="5"/>
      <c r="J28" s="5"/>
    </row>
    <row r="29" spans="2:11" s="1" customFormat="1" ht="22.2" customHeight="1" x14ac:dyDescent="0.25">
      <c r="B29" s="175" t="str">
        <f>'Risk assessment'!B29</f>
        <v>To achieve the set objectives you will need to;</v>
      </c>
      <c r="C29" s="176"/>
      <c r="D29" s="176"/>
      <c r="E29" s="177"/>
      <c r="F29" s="5"/>
      <c r="G29" s="5"/>
      <c r="H29" s="5"/>
      <c r="I29" s="5"/>
      <c r="J29" s="5"/>
    </row>
    <row r="30" spans="2:11" s="1" customFormat="1" x14ac:dyDescent="0.25">
      <c r="B30" s="172" t="str">
        <f>'Risk assessment'!B30</f>
        <v>• Complete the risk assessment with key personnel who include the programme and financial management personnel</v>
      </c>
      <c r="C30" s="173"/>
      <c r="D30" s="173"/>
      <c r="E30" s="174"/>
      <c r="F30" s="5"/>
      <c r="G30" s="5"/>
      <c r="H30" s="5"/>
      <c r="I30" s="5"/>
      <c r="J30" s="5"/>
      <c r="K30" s="6"/>
    </row>
    <row r="31" spans="2:11" s="1" customFormat="1" x14ac:dyDescent="0.25">
      <c r="B31" s="172" t="str">
        <f>'Risk assessment'!B31</f>
        <v>• Include copies of legal and statutory required documents</v>
      </c>
      <c r="C31" s="173"/>
      <c r="D31" s="173"/>
      <c r="E31" s="174"/>
      <c r="F31" s="5"/>
      <c r="G31" s="5"/>
      <c r="H31" s="5"/>
      <c r="I31" s="5"/>
      <c r="J31" s="5"/>
      <c r="K31" s="6"/>
    </row>
    <row r="32" spans="2:11" s="1" customFormat="1" x14ac:dyDescent="0.25">
      <c r="B32" s="172" t="str">
        <f>'Risk assessment'!B32</f>
        <v>• Include policies, procedures and templates and</v>
      </c>
      <c r="C32" s="173"/>
      <c r="D32" s="173"/>
      <c r="E32" s="174"/>
      <c r="F32" s="5"/>
      <c r="G32" s="5"/>
      <c r="H32" s="5"/>
      <c r="I32" s="5"/>
      <c r="J32" s="5"/>
      <c r="K32" s="6"/>
    </row>
    <row r="33" spans="2:12" s="1" customFormat="1" x14ac:dyDescent="0.25">
      <c r="B33" s="172" t="str">
        <f>'Risk assessment'!B33</f>
        <v>• Include sample supporting documents as evidence of policies and procedures.</v>
      </c>
      <c r="C33" s="173"/>
      <c r="D33" s="173"/>
      <c r="E33" s="174"/>
      <c r="F33" s="5"/>
      <c r="G33" s="5"/>
      <c r="H33" s="5"/>
      <c r="I33" s="5"/>
      <c r="J33" s="5"/>
      <c r="K33" s="6"/>
    </row>
    <row r="34" spans="2:12" s="1" customFormat="1" x14ac:dyDescent="0.25">
      <c r="B34" s="17"/>
      <c r="C34" s="16"/>
      <c r="D34" s="16"/>
      <c r="E34" s="15"/>
      <c r="F34" s="5"/>
      <c r="G34" s="5"/>
      <c r="H34" s="5"/>
      <c r="I34" s="5"/>
      <c r="J34" s="5"/>
      <c r="K34" s="6"/>
    </row>
    <row r="35" spans="2:12" s="1" customFormat="1" ht="17.399999999999999" x14ac:dyDescent="0.25">
      <c r="B35" s="109" t="s">
        <v>29</v>
      </c>
      <c r="C35" s="97"/>
      <c r="D35" s="97"/>
      <c r="E35" s="110"/>
      <c r="F35" s="5"/>
      <c r="G35" s="211" t="s">
        <v>94</v>
      </c>
      <c r="H35" s="211"/>
      <c r="I35" s="211"/>
      <c r="J35" s="211"/>
      <c r="K35" s="211"/>
    </row>
    <row r="36" spans="2:12" s="1" customFormat="1" ht="40.200000000000003" customHeight="1" x14ac:dyDescent="0.25">
      <c r="B36" s="21" t="str">
        <f>'Risk assessment'!B36</f>
        <v>Name of registered entity, and any trading as references:</v>
      </c>
      <c r="C36" s="169">
        <f>'Risk assessment'!C36</f>
        <v>0</v>
      </c>
      <c r="D36" s="170"/>
      <c r="E36" s="171"/>
      <c r="F36" s="5"/>
      <c r="G36" s="212" t="s">
        <v>95</v>
      </c>
      <c r="H36" s="212"/>
      <c r="I36" s="212"/>
      <c r="J36" s="212"/>
      <c r="K36" s="212"/>
    </row>
    <row r="37" spans="2:12" s="1" customFormat="1" ht="40.200000000000003" customHeight="1" x14ac:dyDescent="0.25">
      <c r="B37" s="21" t="str">
        <f>'Risk assessment'!B37</f>
        <v>Organisation Type (i.e., Non-Profit, University, For-Profit, Trust etc.):</v>
      </c>
      <c r="C37" s="169">
        <f>'Risk assessment'!C37</f>
        <v>0</v>
      </c>
      <c r="D37" s="170"/>
      <c r="E37" s="171"/>
      <c r="F37" s="5"/>
      <c r="G37" s="212"/>
      <c r="H37" s="212"/>
      <c r="I37" s="212"/>
      <c r="J37" s="212"/>
      <c r="K37" s="212"/>
    </row>
    <row r="38" spans="2:12" s="1" customFormat="1" ht="40.200000000000003" customHeight="1" x14ac:dyDescent="0.25">
      <c r="B38" s="21" t="str">
        <f>'Risk assessment'!B38</f>
        <v>Organisation registration number:</v>
      </c>
      <c r="C38" s="169">
        <f>'Risk assessment'!C38</f>
        <v>0</v>
      </c>
      <c r="D38" s="170"/>
      <c r="E38" s="171"/>
      <c r="F38" s="5"/>
      <c r="G38" s="212"/>
      <c r="H38" s="212"/>
      <c r="I38" s="212"/>
      <c r="J38" s="212"/>
      <c r="K38" s="212"/>
      <c r="L38" s="22"/>
    </row>
    <row r="39" spans="2:12" s="1" customFormat="1" ht="40.200000000000003" customHeight="1" x14ac:dyDescent="0.25">
      <c r="B39" s="21" t="str">
        <f>'Risk assessment'!B39</f>
        <v>Postal address:</v>
      </c>
      <c r="C39" s="169">
        <f>'Risk assessment'!C39</f>
        <v>0</v>
      </c>
      <c r="D39" s="170"/>
      <c r="E39" s="171"/>
      <c r="F39" s="5"/>
      <c r="G39" s="149" t="s">
        <v>96</v>
      </c>
      <c r="H39" s="228" t="s">
        <v>97</v>
      </c>
      <c r="I39" s="228"/>
      <c r="J39" s="213" t="s">
        <v>98</v>
      </c>
      <c r="K39" s="213"/>
      <c r="L39" s="23"/>
    </row>
    <row r="40" spans="2:12" s="1" customFormat="1" ht="40.200000000000003" customHeight="1" x14ac:dyDescent="0.25">
      <c r="B40" s="21" t="str">
        <f>'Risk assessment'!B40</f>
        <v>Physical address:</v>
      </c>
      <c r="C40" s="169">
        <f>'Risk assessment'!C40</f>
        <v>0</v>
      </c>
      <c r="D40" s="170"/>
      <c r="E40" s="171"/>
      <c r="F40" s="5"/>
      <c r="G40" s="149" t="s">
        <v>99</v>
      </c>
      <c r="H40" s="228" t="s">
        <v>100</v>
      </c>
      <c r="I40" s="228"/>
      <c r="J40" s="214" t="s">
        <v>101</v>
      </c>
      <c r="K40" s="214"/>
    </row>
    <row r="41" spans="2:12" s="1" customFormat="1" ht="40.200000000000003" customHeight="1" x14ac:dyDescent="0.25">
      <c r="B41" s="21" t="str">
        <f>'Risk assessment'!B41</f>
        <v>Organisation contact details (head office telephone number, email and website):</v>
      </c>
      <c r="C41" s="169">
        <f>'Risk assessment'!C41</f>
        <v>0</v>
      </c>
      <c r="D41" s="170"/>
      <c r="E41" s="171"/>
      <c r="F41" s="5"/>
      <c r="G41" s="149" t="s">
        <v>102</v>
      </c>
      <c r="H41" s="228" t="s">
        <v>103</v>
      </c>
      <c r="I41" s="228"/>
      <c r="J41" s="213" t="s">
        <v>104</v>
      </c>
      <c r="K41" s="213"/>
    </row>
    <row r="42" spans="2:12" s="1" customFormat="1" ht="40.200000000000003" customHeight="1" x14ac:dyDescent="0.25">
      <c r="B42" s="21" t="str">
        <f>'Risk assessment'!B42</f>
        <v>Authorised Representative (Name and Title): 
This should be the signatory authorised to sign the award and any modifications.</v>
      </c>
      <c r="C42" s="169">
        <f>'Risk assessment'!C42</f>
        <v>0</v>
      </c>
      <c r="D42" s="170"/>
      <c r="E42" s="171"/>
      <c r="F42" s="5"/>
      <c r="G42" s="225" t="s">
        <v>105</v>
      </c>
      <c r="H42" s="226"/>
      <c r="I42" s="226"/>
      <c r="J42" s="226"/>
      <c r="K42" s="227"/>
    </row>
    <row r="43" spans="2:12" s="1" customFormat="1" ht="40.200000000000003" customHeight="1" x14ac:dyDescent="0.25">
      <c r="B43" s="21" t="str">
        <f>'Risk assessment'!B43</f>
        <v>Contact Information of Authorised Representative (Phone, Email, Address):</v>
      </c>
      <c r="C43" s="169">
        <f>'Risk assessment'!C43</f>
        <v>0</v>
      </c>
      <c r="D43" s="170"/>
      <c r="E43" s="171"/>
      <c r="F43" s="5"/>
      <c r="G43" s="146" t="s">
        <v>106</v>
      </c>
      <c r="H43" s="215" t="s">
        <v>107</v>
      </c>
      <c r="I43" s="216"/>
      <c r="J43" s="216"/>
      <c r="K43" s="217"/>
      <c r="L43" s="24"/>
    </row>
    <row r="44" spans="2:12" s="1" customFormat="1" ht="40.200000000000003" customHeight="1" x14ac:dyDescent="0.25">
      <c r="B44" s="21" t="str">
        <f>'Risk assessment'!B44</f>
        <v>Please list your organisational SAM unique entity identifier (UEI):</v>
      </c>
      <c r="C44" s="169">
        <f>'Risk assessment'!C44</f>
        <v>0</v>
      </c>
      <c r="D44" s="170"/>
      <c r="E44" s="171"/>
      <c r="F44" s="5"/>
      <c r="G44" s="144" t="s">
        <v>108</v>
      </c>
      <c r="H44" s="215" t="s">
        <v>109</v>
      </c>
      <c r="I44" s="216"/>
      <c r="J44" s="216"/>
      <c r="K44" s="217"/>
    </row>
    <row r="45" spans="2:12" s="1" customFormat="1" ht="57.45" customHeight="1" x14ac:dyDescent="0.25">
      <c r="B45" s="21" t="str">
        <f>'Risk assessment'!B45</f>
        <v>Please confirm (yes or no) that the organisation’s annual registry with SAM (U.S. Government System for Award Management) is up-to-date.  If no UEI # or up-to-date SAM registration, BroadReach can send additional guidance.</v>
      </c>
      <c r="C45" s="169">
        <f>'Risk assessment'!C45</f>
        <v>0</v>
      </c>
      <c r="D45" s="170"/>
      <c r="E45" s="171"/>
      <c r="F45" s="5"/>
      <c r="G45" s="144" t="s">
        <v>110</v>
      </c>
      <c r="H45" s="215" t="s">
        <v>111</v>
      </c>
      <c r="I45" s="216"/>
      <c r="J45" s="216"/>
      <c r="K45" s="217"/>
    </row>
    <row r="46" spans="2:12" s="1" customFormat="1" ht="45.45" customHeight="1" x14ac:dyDescent="0.25">
      <c r="B46" s="21" t="str">
        <f>'Risk assessment'!B46</f>
        <v xml:space="preserve">How are your organisation’s financial reports prepared (Accrual/cash basis)? </v>
      </c>
      <c r="C46" s="169">
        <f>'Risk assessment'!C46:E46</f>
        <v>0</v>
      </c>
      <c r="D46" s="170"/>
      <c r="E46" s="171"/>
      <c r="F46" s="111"/>
      <c r="G46" s="145" t="s">
        <v>112</v>
      </c>
      <c r="H46" s="215" t="s">
        <v>113</v>
      </c>
      <c r="I46" s="216"/>
      <c r="J46" s="216"/>
      <c r="K46" s="217"/>
    </row>
    <row r="47" spans="2:12" s="1" customFormat="1" ht="45.45" customHeight="1" x14ac:dyDescent="0.25">
      <c r="B47" s="21" t="str">
        <f>'Risk assessment'!B47</f>
        <v>List the areas where you are currently implementing.</v>
      </c>
      <c r="C47" s="169">
        <f>'Risk assessment'!C48:E48</f>
        <v>0</v>
      </c>
      <c r="D47" s="170"/>
      <c r="E47" s="171"/>
      <c r="F47" s="5"/>
      <c r="G47" s="243" t="s">
        <v>114</v>
      </c>
      <c r="H47" s="244"/>
      <c r="I47" s="244"/>
      <c r="J47" s="244"/>
      <c r="K47" s="245"/>
    </row>
    <row r="48" spans="2:12" s="1" customFormat="1" x14ac:dyDescent="0.25">
      <c r="B48" s="25"/>
      <c r="C48" s="26"/>
      <c r="D48" s="26"/>
      <c r="E48" s="27"/>
      <c r="F48" s="5"/>
      <c r="G48" s="116"/>
      <c r="H48" s="127" t="s">
        <v>115</v>
      </c>
      <c r="I48" s="127"/>
      <c r="J48" s="127"/>
      <c r="K48" s="128" t="s">
        <v>116</v>
      </c>
    </row>
    <row r="49" spans="1:11" s="1" customFormat="1" ht="16.2" customHeight="1" x14ac:dyDescent="0.25">
      <c r="A49" s="263" t="s">
        <v>117</v>
      </c>
      <c r="B49" s="263"/>
      <c r="C49" s="97" t="s">
        <v>43</v>
      </c>
      <c r="D49" s="97" t="s">
        <v>44</v>
      </c>
      <c r="E49" s="98" t="s">
        <v>45</v>
      </c>
      <c r="F49" s="5"/>
      <c r="G49" s="219" t="s">
        <v>118</v>
      </c>
      <c r="H49" s="219"/>
      <c r="I49" s="219" t="s">
        <v>119</v>
      </c>
      <c r="J49" s="219"/>
      <c r="K49" s="154" t="s">
        <v>116</v>
      </c>
    </row>
    <row r="50" spans="1:11" s="1" customFormat="1" ht="16.2" customHeight="1" x14ac:dyDescent="0.25">
      <c r="A50" s="229" t="s">
        <v>120</v>
      </c>
      <c r="B50" s="229"/>
      <c r="C50" s="229"/>
      <c r="D50" s="229"/>
      <c r="E50" s="230"/>
      <c r="F50" s="5"/>
      <c r="G50" s="222" t="s">
        <v>120</v>
      </c>
      <c r="H50" s="223"/>
      <c r="I50" s="223"/>
      <c r="J50" s="223"/>
      <c r="K50" s="224"/>
    </row>
    <row r="51" spans="1:11" s="1" customFormat="1" x14ac:dyDescent="0.25">
      <c r="A51" s="66" t="s">
        <v>121</v>
      </c>
      <c r="B51" s="31" t="s">
        <v>122</v>
      </c>
      <c r="C51" s="99"/>
      <c r="D51" s="99"/>
      <c r="E51" s="79"/>
      <c r="F51" s="5"/>
      <c r="G51" s="218" t="s">
        <v>123</v>
      </c>
      <c r="H51" s="218"/>
      <c r="I51" s="220" t="s">
        <v>124</v>
      </c>
      <c r="J51" s="221"/>
      <c r="K51" s="157"/>
    </row>
    <row r="52" spans="1:11" s="1" customFormat="1" x14ac:dyDescent="0.25">
      <c r="A52" s="66" t="s">
        <v>125</v>
      </c>
      <c r="B52" s="31" t="s">
        <v>126</v>
      </c>
      <c r="C52" s="99"/>
      <c r="D52" s="99"/>
      <c r="E52" s="79"/>
      <c r="F52" s="5"/>
      <c r="G52" s="218" t="s">
        <v>127</v>
      </c>
      <c r="H52" s="218"/>
      <c r="I52" s="220" t="s">
        <v>128</v>
      </c>
      <c r="J52" s="221">
        <v>0</v>
      </c>
      <c r="K52" s="158"/>
    </row>
    <row r="53" spans="1:11" s="1" customFormat="1" x14ac:dyDescent="0.25">
      <c r="A53" s="66" t="s">
        <v>129</v>
      </c>
      <c r="B53" s="31" t="s">
        <v>130</v>
      </c>
      <c r="C53" s="99"/>
      <c r="D53" s="99"/>
      <c r="E53" s="79"/>
      <c r="F53" s="5"/>
      <c r="G53" s="218" t="s">
        <v>131</v>
      </c>
      <c r="H53" s="218"/>
      <c r="I53" s="220" t="s">
        <v>132</v>
      </c>
      <c r="J53" s="221">
        <v>0</v>
      </c>
      <c r="K53" s="158"/>
    </row>
    <row r="54" spans="1:11" s="1" customFormat="1" x14ac:dyDescent="0.25">
      <c r="A54" s="66" t="s">
        <v>133</v>
      </c>
      <c r="B54" s="31" t="s">
        <v>134</v>
      </c>
      <c r="C54" s="99"/>
      <c r="D54" s="99"/>
      <c r="E54" s="79"/>
      <c r="F54" s="5"/>
      <c r="G54" s="218" t="s">
        <v>135</v>
      </c>
      <c r="H54" s="218"/>
      <c r="I54" s="220" t="s">
        <v>136</v>
      </c>
      <c r="J54" s="221">
        <v>0</v>
      </c>
      <c r="K54" s="157"/>
    </row>
    <row r="55" spans="1:11" s="1" customFormat="1" x14ac:dyDescent="0.25">
      <c r="A55" s="66" t="s">
        <v>137</v>
      </c>
      <c r="B55" s="31" t="s">
        <v>138</v>
      </c>
      <c r="C55" s="99"/>
      <c r="D55" s="99"/>
      <c r="E55" s="79"/>
      <c r="F55" s="5"/>
      <c r="G55" s="218" t="s">
        <v>139</v>
      </c>
      <c r="H55" s="218"/>
      <c r="I55" s="220" t="s">
        <v>140</v>
      </c>
      <c r="J55" s="221">
        <v>0</v>
      </c>
      <c r="K55" s="158"/>
    </row>
    <row r="56" spans="1:11" s="1" customFormat="1" ht="27.45" customHeight="1" x14ac:dyDescent="0.25">
      <c r="A56" s="66" t="s">
        <v>141</v>
      </c>
      <c r="B56" s="31" t="s">
        <v>142</v>
      </c>
      <c r="C56" s="99"/>
      <c r="D56" s="99"/>
      <c r="E56" s="79"/>
      <c r="F56" s="5"/>
      <c r="G56" s="218" t="s">
        <v>143</v>
      </c>
      <c r="H56" s="218"/>
      <c r="I56" s="220" t="s">
        <v>144</v>
      </c>
      <c r="J56" s="221"/>
      <c r="K56" s="158"/>
    </row>
    <row r="57" spans="1:11" s="1" customFormat="1" ht="27.6" x14ac:dyDescent="0.25">
      <c r="A57" s="66" t="s">
        <v>145</v>
      </c>
      <c r="B57" s="31" t="s">
        <v>146</v>
      </c>
      <c r="C57" s="99"/>
      <c r="D57" s="99"/>
      <c r="E57" s="79"/>
      <c r="F57" s="5"/>
      <c r="G57" s="218" t="s">
        <v>147</v>
      </c>
      <c r="H57" s="218"/>
      <c r="I57" s="220" t="s">
        <v>148</v>
      </c>
      <c r="J57" s="221">
        <v>0</v>
      </c>
      <c r="K57" s="159"/>
    </row>
    <row r="58" spans="1:11" s="1" customFormat="1" x14ac:dyDescent="0.25">
      <c r="B58" s="67"/>
      <c r="C58" s="26"/>
      <c r="D58" s="26"/>
      <c r="E58" s="27"/>
      <c r="F58" s="5"/>
      <c r="G58" s="116"/>
      <c r="H58" s="150" t="s">
        <v>149</v>
      </c>
      <c r="I58" s="151"/>
      <c r="J58" s="152"/>
      <c r="K58" s="153">
        <f>SUM(K51:K57)</f>
        <v>0</v>
      </c>
    </row>
    <row r="59" spans="1:11" s="1" customFormat="1" x14ac:dyDescent="0.25">
      <c r="A59" s="229" t="s">
        <v>150</v>
      </c>
      <c r="B59" s="229"/>
      <c r="C59" s="229"/>
      <c r="D59" s="229"/>
      <c r="E59" s="230"/>
      <c r="F59" s="5"/>
      <c r="G59" s="116"/>
      <c r="H59" s="127" t="s">
        <v>115</v>
      </c>
      <c r="I59" s="127"/>
      <c r="J59" s="127"/>
      <c r="K59" s="128" t="s">
        <v>116</v>
      </c>
    </row>
    <row r="60" spans="1:11" s="1" customFormat="1" ht="16.2" customHeight="1" x14ac:dyDescent="0.25">
      <c r="A60" s="262" t="s">
        <v>42</v>
      </c>
      <c r="B60" s="262"/>
      <c r="C60" s="100" t="s">
        <v>43</v>
      </c>
      <c r="D60" s="100" t="s">
        <v>44</v>
      </c>
      <c r="E60" s="101" t="s">
        <v>45</v>
      </c>
      <c r="F60" s="5"/>
      <c r="G60" s="160" t="s">
        <v>151</v>
      </c>
      <c r="H60" s="161" t="s">
        <v>152</v>
      </c>
      <c r="I60" s="161" t="s">
        <v>153</v>
      </c>
      <c r="J60" s="161" t="s">
        <v>154</v>
      </c>
      <c r="K60" s="131" t="s">
        <v>116</v>
      </c>
    </row>
    <row r="61" spans="1:11" s="1" customFormat="1" ht="41.4" x14ac:dyDescent="0.25">
      <c r="A61" s="66">
        <v>1.1000000000000001</v>
      </c>
      <c r="B61" s="31" t="str">
        <f>'Risk assessment'!B50</f>
        <v>Was your organisation established in the last two years?  
If no, please document when the organisation was established.  
(Submit copy of registration document)</v>
      </c>
      <c r="C61" s="84">
        <f>'Risk assessment'!C50</f>
        <v>0</v>
      </c>
      <c r="D61" s="84">
        <f>'Risk assessment'!D50</f>
        <v>0</v>
      </c>
      <c r="E61" s="79">
        <f>'Risk assessment'!E50</f>
        <v>0</v>
      </c>
      <c r="F61" s="5"/>
      <c r="G61" s="147" t="s">
        <v>155</v>
      </c>
      <c r="H61" s="148" t="s">
        <v>156</v>
      </c>
      <c r="I61" s="148" t="s">
        <v>157</v>
      </c>
      <c r="J61" s="148" t="s">
        <v>158</v>
      </c>
      <c r="K61" s="155"/>
    </row>
    <row r="62" spans="1:11" s="1" customFormat="1" ht="95.4" customHeight="1" x14ac:dyDescent="0.25">
      <c r="A62" s="66">
        <v>1.2</v>
      </c>
      <c r="B62" s="31" t="str">
        <f>'Risk assessment'!B51</f>
        <v xml:space="preserve">What were your organisation’s total annual revenues over the past two fiscal years?
</v>
      </c>
      <c r="C62" s="84">
        <f>'Risk assessment'!C51</f>
        <v>0</v>
      </c>
      <c r="D62" s="84">
        <f>'Risk assessment'!D51</f>
        <v>0</v>
      </c>
      <c r="E62" s="79">
        <f>'Risk assessment'!E51</f>
        <v>0</v>
      </c>
      <c r="F62" s="5"/>
      <c r="G62" s="147" t="s">
        <v>159</v>
      </c>
      <c r="H62" s="148" t="s">
        <v>160</v>
      </c>
      <c r="I62" s="148" t="s">
        <v>161</v>
      </c>
      <c r="J62" s="148" t="s">
        <v>162</v>
      </c>
      <c r="K62" s="155"/>
    </row>
    <row r="63" spans="1:11" s="1" customFormat="1" ht="41.4" x14ac:dyDescent="0.25">
      <c r="A63" s="66">
        <v>1.3</v>
      </c>
      <c r="B63" s="31" t="str">
        <f>'Risk assessment'!B52</f>
        <v xml:space="preserve">Is your organisation legally authorised to work in the district/s where the project will be implemented? 
</v>
      </c>
      <c r="C63" s="84">
        <f>'Risk assessment'!C52</f>
        <v>0</v>
      </c>
      <c r="D63" s="84">
        <f>'Risk assessment'!D52</f>
        <v>0</v>
      </c>
      <c r="E63" s="79">
        <f>'Risk assessment'!E52</f>
        <v>0</v>
      </c>
      <c r="F63" s="5"/>
      <c r="G63" s="132" t="s">
        <v>163</v>
      </c>
      <c r="H63" s="126" t="s">
        <v>164</v>
      </c>
      <c r="I63" s="126" t="s">
        <v>165</v>
      </c>
      <c r="J63" s="126" t="s">
        <v>166</v>
      </c>
      <c r="K63" s="156"/>
    </row>
    <row r="64" spans="1:11" s="1" customFormat="1" ht="69" x14ac:dyDescent="0.25">
      <c r="A64" s="66">
        <v>1.4</v>
      </c>
      <c r="B64" s="31" t="str">
        <f>'Risk assessment'!B53</f>
        <v>Has your organisation received USAID/CDC/USG funding in the past? 
(Attach a list of previous awards over the last 2 years (include award #, donor, dates, total award amount, brief SOW description, and name/contact information of  2 references that BroadReach can contact)- Submit list as part of the Attachments.</v>
      </c>
      <c r="C64" s="84">
        <f>'Risk assessment'!C53</f>
        <v>0</v>
      </c>
      <c r="D64" s="84">
        <f>'Risk assessment'!D53</f>
        <v>0</v>
      </c>
      <c r="E64" s="79">
        <f>'Risk assessment'!E53</f>
        <v>0</v>
      </c>
      <c r="F64" s="5"/>
      <c r="G64" s="132" t="s">
        <v>167</v>
      </c>
      <c r="H64" s="126" t="s">
        <v>168</v>
      </c>
      <c r="I64" s="126" t="s">
        <v>169</v>
      </c>
      <c r="J64" s="126" t="s">
        <v>170</v>
      </c>
      <c r="K64" s="156"/>
    </row>
    <row r="65" spans="1:11" s="1" customFormat="1" ht="41.4" x14ac:dyDescent="0.25">
      <c r="A65" s="66">
        <v>1.5</v>
      </c>
      <c r="B65" s="31" t="str">
        <f>'Risk assessment'!B54</f>
        <v>Does your organisation comply with all applicable SARS regulations? 
(Submit copy of Tax Clearance Certificate issued by SARS and confirm validity and expiry dates)</v>
      </c>
      <c r="C65" s="84">
        <f>'Risk assessment'!C54</f>
        <v>0</v>
      </c>
      <c r="D65" s="84">
        <f>'Risk assessment'!D54</f>
        <v>0</v>
      </c>
      <c r="E65" s="79">
        <f>'Risk assessment'!E54</f>
        <v>0</v>
      </c>
      <c r="F65" s="5"/>
      <c r="G65" s="132" t="s">
        <v>171</v>
      </c>
      <c r="H65" s="126" t="s">
        <v>172</v>
      </c>
      <c r="I65" s="123" t="s">
        <v>173</v>
      </c>
      <c r="J65" s="126" t="s">
        <v>174</v>
      </c>
      <c r="K65" s="156"/>
    </row>
    <row r="66" spans="1:11" s="1" customFormat="1" ht="69" x14ac:dyDescent="0.25">
      <c r="A66" s="66">
        <v>1.6</v>
      </c>
      <c r="B66" s="31" t="str">
        <f>'Risk assessment'!B55</f>
        <v>Does the organisation have a Board to review and approve operational policies and procedures; work plan and budget; and significant financial transactions. How often does the Board meet?
(Submit signed copy of last Board meeting)</v>
      </c>
      <c r="C66" s="84">
        <f>'Risk assessment'!C55</f>
        <v>0</v>
      </c>
      <c r="D66" s="84">
        <f>'Risk assessment'!D55</f>
        <v>0</v>
      </c>
      <c r="E66" s="79">
        <f>'Risk assessment'!E55</f>
        <v>0</v>
      </c>
      <c r="F66" s="5"/>
      <c r="G66" s="132" t="s">
        <v>175</v>
      </c>
      <c r="H66" s="126" t="s">
        <v>176</v>
      </c>
      <c r="I66" s="126" t="s">
        <v>177</v>
      </c>
      <c r="J66" s="126" t="s">
        <v>178</v>
      </c>
      <c r="K66" s="156"/>
    </row>
    <row r="67" spans="1:11" s="1" customFormat="1" ht="55.2" x14ac:dyDescent="0.25">
      <c r="A67" s="66">
        <v>1.7</v>
      </c>
      <c r="B67" s="31" t="str">
        <f>'Risk assessment'!B56</f>
        <v>Does your organisation have any pending lawsuits? Legal judgements? or delinquent or current debt? If "Yes", summarise lawsuits, judgements, and/or delinquent/current debt.</v>
      </c>
      <c r="C67" s="84">
        <f>'Risk assessment'!C56</f>
        <v>0</v>
      </c>
      <c r="D67" s="84">
        <f>'Risk assessment'!D56</f>
        <v>0</v>
      </c>
      <c r="E67" s="79">
        <f>'Risk assessment'!E56</f>
        <v>0</v>
      </c>
      <c r="F67" s="5"/>
      <c r="G67" s="132" t="s">
        <v>179</v>
      </c>
      <c r="H67" s="126" t="s">
        <v>180</v>
      </c>
      <c r="I67" s="123" t="s">
        <v>181</v>
      </c>
      <c r="J67" s="126" t="s">
        <v>182</v>
      </c>
      <c r="K67" s="156"/>
    </row>
    <row r="68" spans="1:11" s="1" customFormat="1" ht="69" x14ac:dyDescent="0.25">
      <c r="A68" s="66">
        <v>1.8</v>
      </c>
      <c r="B68" s="31" t="str">
        <f>'Risk assessment'!B57</f>
        <v xml:space="preserve">Has your organisation been suspended, terminated, debarred, formally sanctioned, or labelled as “high risk” for any reason by another partner or donor?  </v>
      </c>
      <c r="C68" s="84">
        <f>'Risk assessment'!C57</f>
        <v>0</v>
      </c>
      <c r="D68" s="84">
        <f>'Risk assessment'!D57</f>
        <v>0</v>
      </c>
      <c r="E68" s="79">
        <f>'Risk assessment'!E57</f>
        <v>0</v>
      </c>
      <c r="F68" s="5"/>
      <c r="G68" s="132" t="s">
        <v>183</v>
      </c>
      <c r="H68" s="126" t="s">
        <v>184</v>
      </c>
      <c r="I68" s="123" t="s">
        <v>185</v>
      </c>
      <c r="J68" s="126" t="s">
        <v>186</v>
      </c>
      <c r="K68" s="156"/>
    </row>
    <row r="69" spans="1:11" s="1" customFormat="1" ht="17.399999999999999" x14ac:dyDescent="0.25">
      <c r="B69" s="33"/>
      <c r="C69" s="34"/>
      <c r="D69" s="34"/>
      <c r="E69" s="35"/>
      <c r="F69" s="5"/>
      <c r="G69" s="116"/>
      <c r="H69" s="117" t="s">
        <v>149</v>
      </c>
      <c r="I69" s="118"/>
      <c r="J69" s="119"/>
      <c r="K69" s="129">
        <f>SUM(K61:K68)</f>
        <v>0</v>
      </c>
    </row>
    <row r="70" spans="1:11" s="1" customFormat="1" ht="13.95" customHeight="1" x14ac:dyDescent="0.25">
      <c r="A70" s="262" t="s">
        <v>54</v>
      </c>
      <c r="B70" s="262"/>
      <c r="C70" s="37" t="s">
        <v>43</v>
      </c>
      <c r="D70" s="37" t="s">
        <v>44</v>
      </c>
      <c r="E70" s="38" t="s">
        <v>45</v>
      </c>
      <c r="F70" s="5"/>
      <c r="G70" s="160" t="s">
        <v>151</v>
      </c>
      <c r="H70" s="161" t="s">
        <v>152</v>
      </c>
      <c r="I70" s="161" t="s">
        <v>153</v>
      </c>
      <c r="J70" s="161" t="s">
        <v>154</v>
      </c>
      <c r="K70" s="131" t="s">
        <v>116</v>
      </c>
    </row>
    <row r="71" spans="1:11" s="1" customFormat="1" ht="82.8" x14ac:dyDescent="0.25">
      <c r="A71" s="66">
        <v>2.1</v>
      </c>
      <c r="B71" s="32" t="str">
        <f>'Risk assessment'!B60</f>
        <v>Has your organisation changed financial or administrative systems in the last 12 months?  If "Yes", summarize the changes.  What Financial system are you currently using?</v>
      </c>
      <c r="C71" s="84">
        <f>'Risk assessment'!C60</f>
        <v>0</v>
      </c>
      <c r="D71" s="84">
        <f>'Risk assessment'!D60</f>
        <v>0</v>
      </c>
      <c r="E71" s="79">
        <f>'Risk assessment'!E60</f>
        <v>0</v>
      </c>
      <c r="F71" s="5"/>
      <c r="G71" s="132" t="s">
        <v>187</v>
      </c>
      <c r="H71" s="126" t="s">
        <v>188</v>
      </c>
      <c r="I71" s="126" t="s">
        <v>189</v>
      </c>
      <c r="J71" s="126" t="s">
        <v>190</v>
      </c>
      <c r="K71" s="133"/>
    </row>
    <row r="72" spans="1:11" s="1" customFormat="1" ht="82.8" x14ac:dyDescent="0.25">
      <c r="A72" s="66">
        <v>2.2000000000000002</v>
      </c>
      <c r="B72" s="32" t="str">
        <f>'Risk assessment'!B61</f>
        <v>Have there been significant changes to Senior Management staffing in the past 12 months? If "Yes", summarise the changes.</v>
      </c>
      <c r="C72" s="84">
        <f>'Risk assessment'!C61</f>
        <v>0</v>
      </c>
      <c r="D72" s="84">
        <f>'Risk assessment'!D61</f>
        <v>0</v>
      </c>
      <c r="E72" s="79">
        <f>'Risk assessment'!E61</f>
        <v>0</v>
      </c>
      <c r="F72" s="5"/>
      <c r="G72" s="132" t="s">
        <v>191</v>
      </c>
      <c r="H72" s="126" t="s">
        <v>192</v>
      </c>
      <c r="I72" s="126" t="s">
        <v>193</v>
      </c>
      <c r="J72" s="126" t="s">
        <v>194</v>
      </c>
      <c r="K72" s="133"/>
    </row>
    <row r="73" spans="1:11" s="1" customFormat="1" ht="55.2" x14ac:dyDescent="0.25">
      <c r="A73" s="66">
        <v>2.2999999999999998</v>
      </c>
      <c r="B73" s="32" t="str">
        <f>'Risk assessment'!B62</f>
        <v>Does your organisation have strategic plan, to be used for management decision making? If so, when does your current strategic plan end?
(Submit organisational strategic plan)</v>
      </c>
      <c r="C73" s="84">
        <f>'Risk assessment'!C62</f>
        <v>0</v>
      </c>
      <c r="D73" s="84">
        <f>'Risk assessment'!D62</f>
        <v>0</v>
      </c>
      <c r="E73" s="79">
        <f>'Risk assessment'!E62</f>
        <v>0</v>
      </c>
      <c r="F73" s="5"/>
      <c r="G73" s="132" t="s">
        <v>195</v>
      </c>
      <c r="H73" s="126" t="s">
        <v>196</v>
      </c>
      <c r="I73" s="126" t="s">
        <v>197</v>
      </c>
      <c r="J73" s="126" t="s">
        <v>198</v>
      </c>
      <c r="K73" s="135"/>
    </row>
    <row r="74" spans="1:11" s="1" customFormat="1" ht="69" x14ac:dyDescent="0.25">
      <c r="A74" s="66">
        <v>2.4</v>
      </c>
      <c r="B74" s="32" t="str">
        <f>'Risk assessment'!B63</f>
        <v>Does your organisation have an organisational/staffing chart? If you do not have an organisational/staffing chart, describe who manages the organisation, how many full-time and part-time staff do you have.  What are their roles?
(Submit organisational chart)</v>
      </c>
      <c r="C74" s="84">
        <f>'Risk assessment'!C63</f>
        <v>0</v>
      </c>
      <c r="D74" s="84">
        <f>'Risk assessment'!D63</f>
        <v>0</v>
      </c>
      <c r="E74" s="79">
        <f>'Risk assessment'!E63</f>
        <v>0</v>
      </c>
      <c r="F74" s="5"/>
      <c r="G74" s="162" t="s">
        <v>199</v>
      </c>
      <c r="H74" s="32" t="s">
        <v>200</v>
      </c>
      <c r="I74" s="32" t="s">
        <v>201</v>
      </c>
      <c r="J74" s="32" t="s">
        <v>202</v>
      </c>
      <c r="K74" s="133"/>
    </row>
    <row r="75" spans="1:11" s="1" customFormat="1" ht="41.4" x14ac:dyDescent="0.25">
      <c r="A75" s="66">
        <v>2.5</v>
      </c>
      <c r="B75" s="32" t="str">
        <f>'Risk assessment'!B64</f>
        <v>How many staff does your organisation employ?  Do you have staff needed for the project?</v>
      </c>
      <c r="C75" s="84">
        <f>'Risk assessment'!C64</f>
        <v>0</v>
      </c>
      <c r="D75" s="84">
        <f>'Risk assessment'!D64</f>
        <v>0</v>
      </c>
      <c r="E75" s="79">
        <f>'Risk assessment'!E64</f>
        <v>0</v>
      </c>
      <c r="F75" s="5"/>
      <c r="G75" s="132" t="s">
        <v>203</v>
      </c>
      <c r="H75" s="126" t="s">
        <v>204</v>
      </c>
      <c r="I75" s="126" t="s">
        <v>205</v>
      </c>
      <c r="J75" s="126" t="s">
        <v>206</v>
      </c>
      <c r="K75" s="133"/>
    </row>
    <row r="76" spans="1:11" s="1" customFormat="1" ht="42.6" customHeight="1" x14ac:dyDescent="0.25">
      <c r="A76" s="66">
        <v>2.6</v>
      </c>
      <c r="B76" s="32" t="str">
        <f>'Risk assessment'!B65</f>
        <v>Does your organisation have appropriate staffing to properly segregate duties for actions related to procurement, financial transactions, contracts, and human resources?</v>
      </c>
      <c r="C76" s="84">
        <f>'Risk assessment'!C65</f>
        <v>0</v>
      </c>
      <c r="D76" s="84">
        <f>'Risk assessment'!D65</f>
        <v>0</v>
      </c>
      <c r="E76" s="79">
        <f>'Risk assessment'!E65</f>
        <v>0</v>
      </c>
      <c r="F76" s="5"/>
      <c r="G76" s="132" t="s">
        <v>207</v>
      </c>
      <c r="H76" s="126" t="s">
        <v>208</v>
      </c>
      <c r="I76" s="126" t="s">
        <v>209</v>
      </c>
      <c r="J76" s="126" t="s">
        <v>202</v>
      </c>
      <c r="K76" s="133"/>
    </row>
    <row r="77" spans="1:11" s="1" customFormat="1" ht="75" customHeight="1" x14ac:dyDescent="0.25">
      <c r="A77" s="66">
        <v>2.7</v>
      </c>
      <c r="B77" s="32" t="str">
        <f>'Risk assessment'!B66</f>
        <v>Is the project management team familiar with specific U.S. Government (e.g. USAID or CDC) rules and regulations e.g. cost share reporting, costs principles?  Please any trainings that staff attended.</v>
      </c>
      <c r="C77" s="84">
        <f>'Risk assessment'!C66</f>
        <v>0</v>
      </c>
      <c r="D77" s="84">
        <f>'Risk assessment'!D66</f>
        <v>0</v>
      </c>
      <c r="E77" s="79">
        <f>'Risk assessment'!E66</f>
        <v>0</v>
      </c>
      <c r="F77" s="5"/>
      <c r="G77" s="132" t="s">
        <v>210</v>
      </c>
      <c r="H77" s="126" t="s">
        <v>211</v>
      </c>
      <c r="I77" s="126" t="s">
        <v>212</v>
      </c>
      <c r="J77" s="126" t="s">
        <v>213</v>
      </c>
      <c r="K77" s="133"/>
    </row>
    <row r="78" spans="1:11" s="1" customFormat="1" ht="55.2" x14ac:dyDescent="0.25">
      <c r="A78" s="66">
        <v>2.8</v>
      </c>
      <c r="B78" s="32" t="str">
        <f>'Risk assessment'!B67</f>
        <v>Who will oversee the implementation of the award?  List the type of management tools your organisation uses to ensure that you adhere to the requirements of the award.</v>
      </c>
      <c r="C78" s="84">
        <f>'Risk assessment'!C67</f>
        <v>0</v>
      </c>
      <c r="D78" s="84">
        <f>'Risk assessment'!D67</f>
        <v>0</v>
      </c>
      <c r="E78" s="79">
        <f>'Risk assessment'!E67</f>
        <v>0</v>
      </c>
      <c r="F78" s="5"/>
      <c r="G78" s="132" t="s">
        <v>214</v>
      </c>
      <c r="H78" s="126" t="s">
        <v>215</v>
      </c>
      <c r="I78" s="126" t="s">
        <v>216</v>
      </c>
      <c r="J78" s="126" t="s">
        <v>217</v>
      </c>
      <c r="K78" s="133"/>
    </row>
    <row r="79" spans="1:11" s="1" customFormat="1" ht="55.2" x14ac:dyDescent="0.25">
      <c r="A79" s="66">
        <v>2.9</v>
      </c>
      <c r="B79" s="32" t="str">
        <f>'Risk assessment'!B68</f>
        <v>Does your organisation have its own office, meeting space and equipment for handling administration and writing reports? If yes, clarify.
What equipment does the organisation have?</v>
      </c>
      <c r="C79" s="84">
        <f>'Risk assessment'!C68</f>
        <v>0</v>
      </c>
      <c r="D79" s="84">
        <f>'Risk assessment'!D68</f>
        <v>0</v>
      </c>
      <c r="E79" s="79">
        <f>'Risk assessment'!E68</f>
        <v>0</v>
      </c>
      <c r="F79" s="5"/>
      <c r="G79" s="132" t="s">
        <v>218</v>
      </c>
      <c r="H79" s="126" t="s">
        <v>219</v>
      </c>
      <c r="I79" s="126" t="s">
        <v>220</v>
      </c>
      <c r="J79" s="126" t="s">
        <v>221</v>
      </c>
      <c r="K79" s="133"/>
    </row>
    <row r="80" spans="1:11" s="1" customFormat="1" x14ac:dyDescent="0.25">
      <c r="B80" s="31"/>
      <c r="C80" s="39"/>
      <c r="D80" s="39"/>
      <c r="E80" s="40"/>
      <c r="F80" s="5"/>
      <c r="G80" s="116"/>
      <c r="H80" s="117" t="s">
        <v>149</v>
      </c>
      <c r="I80" s="118"/>
      <c r="J80" s="119"/>
      <c r="K80" s="129">
        <f>SUM(K71:K79)</f>
        <v>0</v>
      </c>
    </row>
    <row r="81" spans="1:11" s="1" customFormat="1" ht="27.6" x14ac:dyDescent="0.25">
      <c r="A81" s="262" t="s">
        <v>64</v>
      </c>
      <c r="B81" s="262"/>
      <c r="C81" s="37" t="s">
        <v>43</v>
      </c>
      <c r="D81" s="37" t="s">
        <v>44</v>
      </c>
      <c r="E81" s="38" t="s">
        <v>45</v>
      </c>
      <c r="F81" s="5"/>
      <c r="G81" s="160" t="s">
        <v>151</v>
      </c>
      <c r="H81" s="161" t="s">
        <v>152</v>
      </c>
      <c r="I81" s="161" t="s">
        <v>153</v>
      </c>
      <c r="J81" s="161" t="s">
        <v>154</v>
      </c>
      <c r="K81" s="131" t="s">
        <v>116</v>
      </c>
    </row>
    <row r="82" spans="1:11" s="1" customFormat="1" ht="82.8" x14ac:dyDescent="0.25">
      <c r="A82" s="66">
        <v>3.1</v>
      </c>
      <c r="B82" s="31" t="str">
        <f>'Risk assessment'!B71</f>
        <v>Does your organisation have a computerised accounting system that can produce financial reports that can be audited and track and report on funding by donor/source?  If you do not have an accounting system, does your organisation keep account of money received and paid?
(Submit chart of accounts)</v>
      </c>
      <c r="C82" s="84">
        <f>'Risk assessment'!C71</f>
        <v>0</v>
      </c>
      <c r="D82" s="84">
        <f>'Risk assessment'!D71</f>
        <v>0</v>
      </c>
      <c r="E82" s="79">
        <f>'Risk assessment'!E71</f>
        <v>0</v>
      </c>
      <c r="F82" s="5"/>
      <c r="G82" s="132" t="s">
        <v>222</v>
      </c>
      <c r="H82" s="126" t="s">
        <v>223</v>
      </c>
      <c r="I82" s="126" t="s">
        <v>224</v>
      </c>
      <c r="J82" s="126" t="s">
        <v>225</v>
      </c>
      <c r="K82" s="133"/>
    </row>
    <row r="83" spans="1:11" s="1" customFormat="1" ht="55.2" x14ac:dyDescent="0.25">
      <c r="A83" s="66">
        <v>3.2</v>
      </c>
      <c r="B83" s="31" t="str">
        <f>'Risk assessment'!B72</f>
        <v>Does the organisation have a bank account to hold the organisation's funds?  If yes, how many bank accounts do you have?</v>
      </c>
      <c r="C83" s="84">
        <f>'Risk assessment'!C72</f>
        <v>0</v>
      </c>
      <c r="D83" s="84">
        <f>'Risk assessment'!D72</f>
        <v>0</v>
      </c>
      <c r="E83" s="79">
        <f>'Risk assessment'!E72</f>
        <v>0</v>
      </c>
      <c r="F83" s="5"/>
      <c r="G83" s="132" t="s">
        <v>226</v>
      </c>
      <c r="H83" s="126" t="s">
        <v>227</v>
      </c>
      <c r="I83" s="126" t="s">
        <v>228</v>
      </c>
      <c r="J83" s="126" t="s">
        <v>229</v>
      </c>
      <c r="K83" s="133"/>
    </row>
    <row r="84" spans="1:11" s="1" customFormat="1" ht="55.2" x14ac:dyDescent="0.25">
      <c r="A84" s="66">
        <v>3.3</v>
      </c>
      <c r="B84" s="31" t="str">
        <f>'Risk assessment'!B73</f>
        <v>Does the organisation reconcile the bank accounts on a monthly basis? 
(Submit latest bank reconciliation)</v>
      </c>
      <c r="C84" s="84">
        <f>'Risk assessment'!C73</f>
        <v>0</v>
      </c>
      <c r="D84" s="84">
        <f>'Risk assessment'!D73</f>
        <v>0</v>
      </c>
      <c r="E84" s="79">
        <f>'Risk assessment'!E73</f>
        <v>0</v>
      </c>
      <c r="F84" s="5"/>
      <c r="G84" s="132" t="s">
        <v>230</v>
      </c>
      <c r="H84" s="126" t="s">
        <v>231</v>
      </c>
      <c r="I84" s="126" t="s">
        <v>232</v>
      </c>
      <c r="J84" s="126" t="s">
        <v>198</v>
      </c>
      <c r="K84" s="133"/>
    </row>
    <row r="85" spans="1:11" s="1" customFormat="1" ht="81.599999999999994" customHeight="1" x14ac:dyDescent="0.25">
      <c r="A85" s="66">
        <v>3.4</v>
      </c>
      <c r="B85" s="31" t="str">
        <f>'Risk assessment'!B74</f>
        <v>Does your organisation undergo an annual Audit/Single Audit or have its financial statements reviewed by an independent audit firm? 
(Submit latest audit report)</v>
      </c>
      <c r="C85" s="84">
        <f>'Risk assessment'!C74</f>
        <v>0</v>
      </c>
      <c r="D85" s="84">
        <f>'Risk assessment'!D74</f>
        <v>0</v>
      </c>
      <c r="E85" s="79">
        <f>'Risk assessment'!E74</f>
        <v>0</v>
      </c>
      <c r="F85" s="5"/>
      <c r="G85" s="132" t="s">
        <v>233</v>
      </c>
      <c r="H85" s="126" t="s">
        <v>234</v>
      </c>
      <c r="I85" s="126" t="s">
        <v>235</v>
      </c>
      <c r="J85" s="126" t="s">
        <v>198</v>
      </c>
      <c r="K85" s="133"/>
    </row>
    <row r="86" spans="1:11" s="1" customFormat="1" ht="41.4" x14ac:dyDescent="0.25">
      <c r="A86" s="66">
        <v>3.5</v>
      </c>
      <c r="B86" s="31" t="str">
        <f>'Risk assessment'!B75</f>
        <v>Does the organisation respond and implement recommendations from audits and monitoring site visits? 
(Submit management report with responses to audit findings)</v>
      </c>
      <c r="C86" s="84">
        <f>'Risk assessment'!C75</f>
        <v>0</v>
      </c>
      <c r="D86" s="84">
        <f>'Risk assessment'!D75</f>
        <v>0</v>
      </c>
      <c r="E86" s="79">
        <f>'Risk assessment'!E75</f>
        <v>0</v>
      </c>
      <c r="F86" s="5"/>
      <c r="G86" s="132" t="s">
        <v>236</v>
      </c>
      <c r="H86" s="126" t="s">
        <v>237</v>
      </c>
      <c r="I86" s="126" t="s">
        <v>238</v>
      </c>
      <c r="J86" s="126" t="s">
        <v>239</v>
      </c>
      <c r="K86" s="133"/>
    </row>
    <row r="87" spans="1:11" s="1" customFormat="1" ht="55.2" x14ac:dyDescent="0.25">
      <c r="A87" s="66">
        <v>3.6</v>
      </c>
      <c r="B87" s="31" t="str">
        <f>'Risk assessment'!B76</f>
        <v>Does your organisation employ financial staff that have experience implementing USAID regulations? If so, attach CV of relevant staff.</v>
      </c>
      <c r="C87" s="84">
        <f>'Risk assessment'!C76</f>
        <v>0</v>
      </c>
      <c r="D87" s="84">
        <f>'Risk assessment'!D76</f>
        <v>0</v>
      </c>
      <c r="E87" s="79">
        <f>'Risk assessment'!E76</f>
        <v>0</v>
      </c>
      <c r="F87" s="5"/>
      <c r="G87" s="132" t="s">
        <v>240</v>
      </c>
      <c r="H87" s="126" t="s">
        <v>241</v>
      </c>
      <c r="I87" s="126" t="s">
        <v>242</v>
      </c>
      <c r="J87" s="126" t="s">
        <v>243</v>
      </c>
      <c r="K87" s="133"/>
    </row>
    <row r="88" spans="1:11" s="1" customFormat="1" ht="57.6" customHeight="1" x14ac:dyDescent="0.25">
      <c r="A88" s="66">
        <v>3.7</v>
      </c>
      <c r="B88" s="31" t="str">
        <f>'Risk assessment'!B77</f>
        <v>Does your organisation have a written signatory/authority matrix? If not, what is the process being followed to approve reports/expenses etc.
(Submit authority matrix)</v>
      </c>
      <c r="C88" s="84">
        <f>'Risk assessment'!C77</f>
        <v>0</v>
      </c>
      <c r="D88" s="84">
        <f>'Risk assessment'!D77</f>
        <v>0</v>
      </c>
      <c r="E88" s="79">
        <f>'Risk assessment'!E77</f>
        <v>0</v>
      </c>
      <c r="F88" s="5"/>
      <c r="G88" s="132" t="s">
        <v>244</v>
      </c>
      <c r="H88" s="126" t="s">
        <v>245</v>
      </c>
      <c r="I88" s="126" t="s">
        <v>246</v>
      </c>
      <c r="J88" s="126" t="s">
        <v>247</v>
      </c>
      <c r="K88" s="133"/>
    </row>
    <row r="89" spans="1:11" s="1" customFormat="1" ht="69" x14ac:dyDescent="0.25">
      <c r="A89" s="66">
        <v>3.8</v>
      </c>
      <c r="B89" s="31" t="str">
        <f>'Risk assessment'!B78</f>
        <v>Are supporting documents maintained for all payments (invoices, vouchers, etc.)?   Explain how documents are filed and kept?
(Submit a copy of your finance policy including the procurement and travel processes)</v>
      </c>
      <c r="C89" s="84">
        <f>'Risk assessment'!C78</f>
        <v>0</v>
      </c>
      <c r="D89" s="84">
        <f>'Risk assessment'!D78</f>
        <v>0</v>
      </c>
      <c r="E89" s="79">
        <f>'Risk assessment'!E78</f>
        <v>0</v>
      </c>
      <c r="F89" s="5"/>
      <c r="G89" s="132" t="s">
        <v>248</v>
      </c>
      <c r="H89" s="126" t="s">
        <v>249</v>
      </c>
      <c r="I89" s="126" t="s">
        <v>250</v>
      </c>
      <c r="J89" s="126" t="s">
        <v>251</v>
      </c>
      <c r="K89" s="133"/>
    </row>
    <row r="90" spans="1:11" s="1" customFormat="1" ht="82.8" x14ac:dyDescent="0.25">
      <c r="A90" s="66">
        <v>3.9</v>
      </c>
      <c r="B90" s="31" t="str">
        <f>'Risk assessment'!B79</f>
        <v>Does your organisation prepare, monitor and review a budget?  Explain the process and the people involved.</v>
      </c>
      <c r="C90" s="84">
        <f>'Risk assessment'!C79</f>
        <v>0</v>
      </c>
      <c r="D90" s="84">
        <f>'Risk assessment'!D79</f>
        <v>0</v>
      </c>
      <c r="E90" s="79">
        <f>'Risk assessment'!E79</f>
        <v>0</v>
      </c>
      <c r="F90" s="5"/>
      <c r="G90" s="132" t="s">
        <v>252</v>
      </c>
      <c r="H90" s="126" t="s">
        <v>253</v>
      </c>
      <c r="I90" s="126" t="s">
        <v>254</v>
      </c>
      <c r="J90" s="126" t="s">
        <v>255</v>
      </c>
      <c r="K90" s="133"/>
    </row>
    <row r="91" spans="1:11" s="1" customFormat="1" ht="55.2" x14ac:dyDescent="0.25">
      <c r="A91" s="81">
        <v>3.1</v>
      </c>
      <c r="B91" s="31" t="str">
        <f>'Risk assessment'!B80</f>
        <v>Does your organisation requires paid staff to complete timesheets at the end of each month?  Do you use an electronic or paper based timesheet.  Explain the process that you follow to receive and approve timesheets.
(Submit a copy of your HR policy)</v>
      </c>
      <c r="C91" s="84">
        <f>'Risk assessment'!C80</f>
        <v>0</v>
      </c>
      <c r="D91" s="84">
        <f>'Risk assessment'!D80</f>
        <v>0</v>
      </c>
      <c r="E91" s="79">
        <f>'Risk assessment'!E80</f>
        <v>0</v>
      </c>
      <c r="F91" s="5"/>
      <c r="G91" s="132" t="s">
        <v>256</v>
      </c>
      <c r="H91" s="126" t="s">
        <v>257</v>
      </c>
      <c r="I91" s="126" t="s">
        <v>258</v>
      </c>
      <c r="J91" s="126" t="s">
        <v>259</v>
      </c>
      <c r="K91" s="133"/>
    </row>
    <row r="92" spans="1:11" s="1" customFormat="1" ht="69" x14ac:dyDescent="0.25">
      <c r="A92" s="66">
        <v>3.11</v>
      </c>
      <c r="B92" s="31" t="str">
        <f>'Risk assessment'!B81</f>
        <v>What system do you use to process the payroll of staff?  Explain the process to prepare, approve and pay salaries.</v>
      </c>
      <c r="C92" s="84">
        <f>'Risk assessment'!C81</f>
        <v>0</v>
      </c>
      <c r="D92" s="84">
        <f>'Risk assessment'!D81</f>
        <v>0</v>
      </c>
      <c r="E92" s="79">
        <f>'Risk assessment'!E81</f>
        <v>0</v>
      </c>
      <c r="F92" s="5"/>
      <c r="G92" s="132" t="s">
        <v>260</v>
      </c>
      <c r="H92" s="132" t="s">
        <v>261</v>
      </c>
      <c r="I92" s="126" t="s">
        <v>262</v>
      </c>
      <c r="J92" s="126" t="s">
        <v>263</v>
      </c>
      <c r="K92" s="133"/>
    </row>
    <row r="93" spans="1:11" s="1" customFormat="1" ht="69" x14ac:dyDescent="0.25">
      <c r="A93" s="66">
        <v>3.12</v>
      </c>
      <c r="B93" s="31" t="str">
        <f>'Risk assessment'!B82</f>
        <v>Do you sign contracts with staff before they are appointed?  Give a short description of the reqruitment process you follow.</v>
      </c>
      <c r="C93" s="84">
        <f>'Risk assessment'!C82</f>
        <v>0</v>
      </c>
      <c r="D93" s="84">
        <f>'Risk assessment'!D82</f>
        <v>0</v>
      </c>
      <c r="E93" s="79">
        <f>'Risk assessment'!E82</f>
        <v>0</v>
      </c>
      <c r="F93" s="5"/>
      <c r="G93" s="132" t="s">
        <v>264</v>
      </c>
      <c r="H93" s="126" t="s">
        <v>265</v>
      </c>
      <c r="I93" s="126" t="s">
        <v>266</v>
      </c>
      <c r="J93" s="126" t="s">
        <v>267</v>
      </c>
      <c r="K93" s="133"/>
    </row>
    <row r="94" spans="1:11" s="1" customFormat="1" x14ac:dyDescent="0.25">
      <c r="B94" s="31"/>
      <c r="C94" s="39"/>
      <c r="D94" s="39"/>
      <c r="E94" s="40"/>
      <c r="F94" s="5"/>
      <c r="G94" s="116"/>
      <c r="H94" s="117" t="s">
        <v>149</v>
      </c>
      <c r="I94" s="118"/>
      <c r="J94" s="119"/>
      <c r="K94" s="129">
        <f>SUM(K82:K93)</f>
        <v>0</v>
      </c>
    </row>
    <row r="95" spans="1:11" s="1" customFormat="1" ht="27.6" x14ac:dyDescent="0.25">
      <c r="A95" s="262" t="s">
        <v>75</v>
      </c>
      <c r="B95" s="262"/>
      <c r="C95" s="37" t="s">
        <v>43</v>
      </c>
      <c r="D95" s="37" t="s">
        <v>44</v>
      </c>
      <c r="E95" s="38" t="s">
        <v>45</v>
      </c>
      <c r="F95" s="5"/>
      <c r="G95" s="130" t="s">
        <v>112</v>
      </c>
      <c r="H95" s="125" t="s">
        <v>110</v>
      </c>
      <c r="I95" s="125" t="s">
        <v>108</v>
      </c>
      <c r="J95" s="125" t="s">
        <v>106</v>
      </c>
      <c r="K95" s="131" t="s">
        <v>116</v>
      </c>
    </row>
    <row r="96" spans="1:11" s="1" customFormat="1" ht="55.2" x14ac:dyDescent="0.25">
      <c r="A96" s="66">
        <v>4.0999999999999996</v>
      </c>
      <c r="B96" s="31" t="str">
        <f>'Risk assessment'!B85</f>
        <v xml:space="preserve">Has your organisation met deadlines for reporting requirements (financial and technical) under all current awards in the last 12 months? How do you ensure that deadlines are met?
</v>
      </c>
      <c r="C96" s="84">
        <f>'Risk assessment'!C85</f>
        <v>0</v>
      </c>
      <c r="D96" s="84">
        <f>'Risk assessment'!D85</f>
        <v>0</v>
      </c>
      <c r="E96" s="79">
        <f>'Risk assessment'!E85</f>
        <v>0</v>
      </c>
      <c r="F96" s="41"/>
      <c r="G96" s="132" t="s">
        <v>268</v>
      </c>
      <c r="H96" s="126" t="s">
        <v>269</v>
      </c>
      <c r="I96" s="123" t="s">
        <v>270</v>
      </c>
      <c r="J96" s="126" t="s">
        <v>271</v>
      </c>
      <c r="K96" s="133"/>
    </row>
    <row r="97" spans="1:11" s="1" customFormat="1" ht="69" x14ac:dyDescent="0.25">
      <c r="A97" s="66">
        <v>4.2</v>
      </c>
      <c r="B97" s="31" t="str">
        <f>'Risk assessment'!B86</f>
        <v>Does your organisation use implementation plans that maps out measurable objectives, priority areas, and strategies?  
Does your organisation use implementation plans that is linked to a budget (Submit draft implementation plan for this project)</v>
      </c>
      <c r="C97" s="84">
        <f>'Risk assessment'!C86</f>
        <v>0</v>
      </c>
      <c r="D97" s="84">
        <f>'Risk assessment'!D86</f>
        <v>0</v>
      </c>
      <c r="E97" s="79">
        <f>'Risk assessment'!E86</f>
        <v>0</v>
      </c>
      <c r="F97" s="5"/>
      <c r="G97" s="162" t="s">
        <v>272</v>
      </c>
      <c r="H97" s="162" t="s">
        <v>273</v>
      </c>
      <c r="I97" s="162" t="s">
        <v>274</v>
      </c>
      <c r="J97" s="32" t="s">
        <v>198</v>
      </c>
      <c r="K97" s="133"/>
    </row>
    <row r="98" spans="1:11" s="1" customFormat="1" ht="55.2" x14ac:dyDescent="0.25">
      <c r="A98" s="66">
        <v>4.3</v>
      </c>
      <c r="B98" s="31" t="str">
        <f>'Risk assessment'!B87</f>
        <v>Do your staff have the necessary HIV and TB knowledge and technical skills to do their duties.  If yes, explain why?</v>
      </c>
      <c r="C98" s="84">
        <f>'Risk assessment'!C87</f>
        <v>0</v>
      </c>
      <c r="D98" s="84">
        <f>'Risk assessment'!D87</f>
        <v>0</v>
      </c>
      <c r="E98" s="79">
        <f>'Risk assessment'!E87</f>
        <v>0</v>
      </c>
      <c r="F98" s="41"/>
      <c r="G98" s="132" t="s">
        <v>275</v>
      </c>
      <c r="H98" s="126" t="s">
        <v>276</v>
      </c>
      <c r="I98" s="126" t="s">
        <v>277</v>
      </c>
      <c r="J98" s="126" t="s">
        <v>278</v>
      </c>
      <c r="K98" s="133"/>
    </row>
    <row r="99" spans="1:11" s="1" customFormat="1" ht="82.8" x14ac:dyDescent="0.25">
      <c r="A99" s="66">
        <v>4.4000000000000004</v>
      </c>
      <c r="B99" s="31" t="str">
        <f>'Risk assessment'!B88</f>
        <v xml:space="preserve">How do you identify and resolve challenges in your day-to day activities?  
</v>
      </c>
      <c r="C99" s="84">
        <f>'Risk assessment'!C88</f>
        <v>0</v>
      </c>
      <c r="D99" s="84">
        <f>'Risk assessment'!D88</f>
        <v>0</v>
      </c>
      <c r="E99" s="79">
        <f>'Risk assessment'!E88</f>
        <v>0</v>
      </c>
      <c r="F99" s="5" t="s">
        <v>279</v>
      </c>
      <c r="G99" s="132" t="s">
        <v>280</v>
      </c>
      <c r="H99" s="126" t="s">
        <v>281</v>
      </c>
      <c r="I99" s="126" t="s">
        <v>282</v>
      </c>
      <c r="J99" s="126" t="s">
        <v>283</v>
      </c>
      <c r="K99" s="133"/>
    </row>
    <row r="100" spans="1:11" s="1" customFormat="1" ht="41.4" x14ac:dyDescent="0.25">
      <c r="A100" s="66">
        <v>4.5</v>
      </c>
      <c r="B100" s="31" t="str">
        <f>'Risk assessment'!B89</f>
        <v>How does your organisation regularly communicate with stakeholders (including community members or beneficiaries, DoH, funders, as appropriate) to plan and make programming decisions for a project?</v>
      </c>
      <c r="C100" s="84">
        <f>'Risk assessment'!C89</f>
        <v>0</v>
      </c>
      <c r="D100" s="84">
        <f>'Risk assessment'!D89</f>
        <v>0</v>
      </c>
      <c r="E100" s="79">
        <f>'Risk assessment'!E89</f>
        <v>0</v>
      </c>
      <c r="F100" s="5"/>
      <c r="G100" s="132" t="s">
        <v>284</v>
      </c>
      <c r="H100" s="126" t="s">
        <v>285</v>
      </c>
      <c r="I100" s="126" t="s">
        <v>286</v>
      </c>
      <c r="J100" s="126" t="s">
        <v>287</v>
      </c>
      <c r="K100" s="133"/>
    </row>
    <row r="101" spans="1:11" s="1" customFormat="1" ht="82.8" x14ac:dyDescent="0.25">
      <c r="A101" s="66">
        <v>4.5999999999999996</v>
      </c>
      <c r="B101" s="31" t="str">
        <f>'Risk assessment'!B90</f>
        <v xml:space="preserve">Do you encourage and enable members to learn and develop their knowledge about HIV and TB?  Give a short description of the proces you follow.
</v>
      </c>
      <c r="C101" s="84">
        <f>'Risk assessment'!C90</f>
        <v>0</v>
      </c>
      <c r="D101" s="84">
        <f>'Risk assessment'!D90</f>
        <v>0</v>
      </c>
      <c r="E101" s="79">
        <f>'Risk assessment'!E90</f>
        <v>0</v>
      </c>
      <c r="F101" s="5"/>
      <c r="G101" s="132" t="s">
        <v>288</v>
      </c>
      <c r="H101" s="126" t="s">
        <v>289</v>
      </c>
      <c r="I101" s="126" t="s">
        <v>290</v>
      </c>
      <c r="J101" s="126" t="s">
        <v>291</v>
      </c>
      <c r="K101" s="133"/>
    </row>
    <row r="102" spans="1:11" s="1" customFormat="1" ht="55.2" x14ac:dyDescent="0.25">
      <c r="A102" s="66">
        <v>4.7</v>
      </c>
      <c r="B102" s="31" t="str">
        <f>'Risk assessment'!B91</f>
        <v xml:space="preserve">Does your organisation have documented standards or guidelines in place to ensure that implementation takes place at an acceptable level of quality? If yes, explain.
</v>
      </c>
      <c r="C102" s="84">
        <f>'Risk assessment'!C91</f>
        <v>0</v>
      </c>
      <c r="D102" s="84">
        <f>'Risk assessment'!D91</f>
        <v>0</v>
      </c>
      <c r="E102" s="79">
        <f>'Risk assessment'!E91</f>
        <v>0</v>
      </c>
      <c r="F102" s="5"/>
      <c r="G102" s="132" t="s">
        <v>292</v>
      </c>
      <c r="H102" s="126" t="s">
        <v>293</v>
      </c>
      <c r="I102" s="123">
        <v>1</v>
      </c>
      <c r="J102" s="126" t="s">
        <v>294</v>
      </c>
      <c r="K102" s="133"/>
    </row>
    <row r="103" spans="1:11" s="1" customFormat="1" ht="69" x14ac:dyDescent="0.25">
      <c r="A103" s="66">
        <v>4.8</v>
      </c>
      <c r="B103" s="31" t="str">
        <f>'Risk assessment'!B92</f>
        <v>Does your organisation have a functioning M&amp;E system?  If yes, explain the system.</v>
      </c>
      <c r="C103" s="84">
        <f>'Risk assessment'!C92</f>
        <v>0</v>
      </c>
      <c r="D103" s="84">
        <f>'Risk assessment'!D92</f>
        <v>0</v>
      </c>
      <c r="E103" s="79">
        <f>'Risk assessment'!E92</f>
        <v>0</v>
      </c>
      <c r="F103" s="5"/>
      <c r="G103" s="132" t="s">
        <v>295</v>
      </c>
      <c r="H103" s="126" t="s">
        <v>296</v>
      </c>
      <c r="I103" s="126" t="s">
        <v>297</v>
      </c>
      <c r="J103" s="126" t="s">
        <v>298</v>
      </c>
      <c r="K103" s="133"/>
    </row>
    <row r="104" spans="1:11" s="1" customFormat="1" ht="41.4" x14ac:dyDescent="0.25">
      <c r="A104" s="66">
        <v>4.9000000000000004</v>
      </c>
      <c r="B104" s="31" t="str">
        <f>'Risk assessment'!B93</f>
        <v>Are your finance and M&amp;E staff computer literate?  What programmes are they able to work on?</v>
      </c>
      <c r="C104" s="84">
        <f>'Risk assessment'!C93</f>
        <v>0</v>
      </c>
      <c r="D104" s="84">
        <f>'Risk assessment'!D93</f>
        <v>0</v>
      </c>
      <c r="E104" s="79">
        <f>'Risk assessment'!E93</f>
        <v>0</v>
      </c>
      <c r="F104" s="5"/>
      <c r="G104" s="132" t="s">
        <v>299</v>
      </c>
      <c r="H104" s="126" t="s">
        <v>300</v>
      </c>
      <c r="I104" s="126" t="s">
        <v>301</v>
      </c>
      <c r="J104" s="126" t="s">
        <v>198</v>
      </c>
      <c r="K104" s="133"/>
    </row>
    <row r="105" spans="1:11" s="1" customFormat="1" ht="82.8" x14ac:dyDescent="0.25">
      <c r="A105" s="81">
        <v>4.0999999999999996</v>
      </c>
      <c r="B105" s="31" t="str">
        <f>'Risk assessment'!B94</f>
        <v xml:space="preserve">Does your organisation have a documented plan for projects in terms of monitoring and evaluating results, that includes indicators, data collection tools and schedule, and methods for utilizing data? Please summarize or attach methods. 
(Submit the M&amp;E plan example)
</v>
      </c>
      <c r="C105" s="84">
        <f>'Risk assessment'!C94</f>
        <v>0</v>
      </c>
      <c r="D105" s="84">
        <f>'Risk assessment'!D94</f>
        <v>0</v>
      </c>
      <c r="E105" s="79">
        <f>'Risk assessment'!E94</f>
        <v>0</v>
      </c>
      <c r="F105" s="5"/>
      <c r="G105" s="132" t="s">
        <v>302</v>
      </c>
      <c r="H105" s="126" t="s">
        <v>296</v>
      </c>
      <c r="I105" s="126" t="s">
        <v>303</v>
      </c>
      <c r="J105" s="126" t="s">
        <v>304</v>
      </c>
      <c r="K105" s="133"/>
    </row>
    <row r="106" spans="1:11" s="1" customFormat="1" ht="41.4" x14ac:dyDescent="0.25">
      <c r="A106" s="81">
        <v>4.1100000000000003</v>
      </c>
      <c r="B106" s="31" t="str">
        <f>'Risk assessment'!B95</f>
        <v>Does the organisation compare program performance to financial expenditure? 
Explain the process that are followed.</v>
      </c>
      <c r="C106" s="84">
        <f>'Risk assessment'!C95</f>
        <v>0</v>
      </c>
      <c r="D106" s="84">
        <f>'Risk assessment'!D95</f>
        <v>0</v>
      </c>
      <c r="E106" s="79">
        <f>'Risk assessment'!E95</f>
        <v>0</v>
      </c>
      <c r="F106" s="5"/>
      <c r="G106" s="132" t="s">
        <v>292</v>
      </c>
      <c r="H106" s="126" t="s">
        <v>305</v>
      </c>
      <c r="I106" s="126" t="s">
        <v>293</v>
      </c>
      <c r="J106" s="126" t="s">
        <v>198</v>
      </c>
      <c r="K106" s="133"/>
    </row>
    <row r="107" spans="1:11" s="1" customFormat="1" ht="41.4" x14ac:dyDescent="0.25">
      <c r="A107" s="81">
        <v>4.12</v>
      </c>
      <c r="B107" s="31" t="str">
        <f>'Risk assessment'!B96</f>
        <v xml:space="preserve">How quickly can your organisation scale up and start implementation? Explain high-level steps. 
</v>
      </c>
      <c r="C107" s="84">
        <f>'Risk assessment'!C96</f>
        <v>0</v>
      </c>
      <c r="D107" s="84">
        <f>'Risk assessment'!D96</f>
        <v>0</v>
      </c>
      <c r="E107" s="79">
        <f>'Risk assessment'!E96</f>
        <v>0</v>
      </c>
      <c r="F107" s="5"/>
      <c r="G107" s="132" t="s">
        <v>306</v>
      </c>
      <c r="H107" s="126" t="s">
        <v>307</v>
      </c>
      <c r="I107" s="126" t="s">
        <v>308</v>
      </c>
      <c r="J107" s="126" t="s">
        <v>309</v>
      </c>
      <c r="K107" s="133"/>
    </row>
    <row r="108" spans="1:11" s="1" customFormat="1" x14ac:dyDescent="0.25">
      <c r="B108" s="31"/>
      <c r="C108" s="39"/>
      <c r="D108" s="39"/>
      <c r="E108" s="40"/>
      <c r="F108" s="5"/>
      <c r="G108" s="116"/>
      <c r="H108" s="117" t="s">
        <v>149</v>
      </c>
      <c r="I108" s="118"/>
      <c r="J108" s="119"/>
      <c r="K108" s="129">
        <f>SUM(K96:K107)</f>
        <v>0</v>
      </c>
    </row>
    <row r="109" spans="1:11" s="1" customFormat="1" ht="27.6" x14ac:dyDescent="0.25">
      <c r="B109" s="42" t="s">
        <v>310</v>
      </c>
      <c r="C109" s="28" t="s">
        <v>43</v>
      </c>
      <c r="D109" s="28" t="s">
        <v>44</v>
      </c>
      <c r="E109" s="29" t="s">
        <v>45</v>
      </c>
      <c r="F109" s="5"/>
      <c r="G109" s="130" t="s">
        <v>112</v>
      </c>
      <c r="H109" s="125" t="s">
        <v>110</v>
      </c>
      <c r="I109" s="125" t="s">
        <v>108</v>
      </c>
      <c r="J109" s="125" t="s">
        <v>106</v>
      </c>
      <c r="K109" s="131" t="s">
        <v>116</v>
      </c>
    </row>
    <row r="110" spans="1:11" s="1" customFormat="1" ht="69" x14ac:dyDescent="0.25">
      <c r="A110" s="66">
        <v>5.0999999999999996</v>
      </c>
      <c r="B110" s="31" t="s">
        <v>311</v>
      </c>
      <c r="C110" s="83">
        <f>'Risk assessment'!C101</f>
        <v>0</v>
      </c>
      <c r="D110" s="83">
        <f>'Risk assessment'!D101</f>
        <v>0</v>
      </c>
      <c r="E110" s="80">
        <f>'Risk assessment'!E101</f>
        <v>0</v>
      </c>
      <c r="F110" s="5"/>
      <c r="G110" s="132" t="s">
        <v>312</v>
      </c>
      <c r="H110" s="126" t="s">
        <v>313</v>
      </c>
      <c r="I110" s="126" t="s">
        <v>314</v>
      </c>
      <c r="J110" s="126" t="s">
        <v>315</v>
      </c>
      <c r="K110" s="133"/>
    </row>
    <row r="111" spans="1:11" s="1" customFormat="1" ht="55.2" x14ac:dyDescent="0.25">
      <c r="A111" s="66">
        <v>5.2</v>
      </c>
      <c r="B111" s="31" t="s">
        <v>316</v>
      </c>
      <c r="C111" s="84">
        <f>'Risk assessment'!C102</f>
        <v>0</v>
      </c>
      <c r="D111" s="84">
        <f>'Risk assessment'!D102</f>
        <v>0</v>
      </c>
      <c r="E111" s="79">
        <f>'Risk assessment'!E102</f>
        <v>0</v>
      </c>
      <c r="F111" s="5"/>
      <c r="G111" s="132" t="s">
        <v>317</v>
      </c>
      <c r="H111" s="126" t="s">
        <v>318</v>
      </c>
      <c r="I111" s="126" t="s">
        <v>319</v>
      </c>
      <c r="J111" s="126" t="s">
        <v>320</v>
      </c>
      <c r="K111" s="133"/>
    </row>
    <row r="112" spans="1:11" s="1" customFormat="1" ht="55.2" x14ac:dyDescent="0.25">
      <c r="A112" s="66">
        <v>5.3</v>
      </c>
      <c r="B112" s="31" t="s">
        <v>321</v>
      </c>
      <c r="C112" s="84">
        <f>'Risk assessment'!C103</f>
        <v>0</v>
      </c>
      <c r="D112" s="84">
        <f>'Risk assessment'!D103</f>
        <v>0</v>
      </c>
      <c r="E112" s="79">
        <f>'Risk assessment'!E103</f>
        <v>0</v>
      </c>
      <c r="F112" s="5"/>
      <c r="G112" s="132" t="s">
        <v>322</v>
      </c>
      <c r="H112" s="126" t="s">
        <v>323</v>
      </c>
      <c r="I112" s="126" t="s">
        <v>324</v>
      </c>
      <c r="J112" s="126" t="s">
        <v>325</v>
      </c>
      <c r="K112" s="133"/>
    </row>
    <row r="113" spans="1:11" s="1" customFormat="1" ht="69" x14ac:dyDescent="0.25">
      <c r="A113" s="66">
        <v>5.4</v>
      </c>
      <c r="B113" s="31" t="s">
        <v>326</v>
      </c>
      <c r="C113" s="84">
        <f>'Risk assessment'!C104</f>
        <v>0</v>
      </c>
      <c r="D113" s="84">
        <f>'Risk assessment'!D104</f>
        <v>0</v>
      </c>
      <c r="E113" s="79">
        <f>'Risk assessment'!E104</f>
        <v>0</v>
      </c>
      <c r="F113" s="5"/>
      <c r="G113" s="132" t="s">
        <v>327</v>
      </c>
      <c r="H113" s="126" t="s">
        <v>328</v>
      </c>
      <c r="I113" s="126" t="s">
        <v>329</v>
      </c>
      <c r="J113" s="126" t="s">
        <v>330</v>
      </c>
      <c r="K113" s="133"/>
    </row>
    <row r="114" spans="1:11" s="1" customFormat="1" ht="69" x14ac:dyDescent="0.25">
      <c r="A114" s="66">
        <v>5.5</v>
      </c>
      <c r="B114" s="31" t="s">
        <v>331</v>
      </c>
      <c r="C114" s="84">
        <f>'Risk assessment'!C105</f>
        <v>0</v>
      </c>
      <c r="D114" s="84">
        <f>'Risk assessment'!D105</f>
        <v>0</v>
      </c>
      <c r="E114" s="79">
        <f>'Risk assessment'!E105</f>
        <v>0</v>
      </c>
      <c r="F114" s="5"/>
      <c r="G114" s="132" t="s">
        <v>332</v>
      </c>
      <c r="H114" s="126" t="s">
        <v>333</v>
      </c>
      <c r="I114" s="126" t="s">
        <v>334</v>
      </c>
      <c r="J114" s="126" t="s">
        <v>335</v>
      </c>
      <c r="K114" s="133"/>
    </row>
    <row r="115" spans="1:11" s="1" customFormat="1" x14ac:dyDescent="0.25">
      <c r="C115" s="16"/>
      <c r="D115" s="16"/>
      <c r="E115" s="61"/>
      <c r="F115" s="5"/>
      <c r="G115" s="116"/>
      <c r="H115" s="117" t="s">
        <v>149</v>
      </c>
      <c r="I115" s="118"/>
      <c r="J115" s="119"/>
      <c r="K115" s="129">
        <f>SUM(K110:K114)</f>
        <v>0</v>
      </c>
    </row>
    <row r="116" spans="1:11" s="1" customFormat="1" ht="27.6" x14ac:dyDescent="0.25">
      <c r="B116" s="42" t="s">
        <v>336</v>
      </c>
      <c r="C116" s="28" t="s">
        <v>43</v>
      </c>
      <c r="D116" s="28" t="s">
        <v>44</v>
      </c>
      <c r="E116" s="29" t="s">
        <v>45</v>
      </c>
      <c r="F116" s="5"/>
      <c r="G116" s="130" t="s">
        <v>112</v>
      </c>
      <c r="H116" s="125" t="s">
        <v>110</v>
      </c>
      <c r="I116" s="125" t="s">
        <v>108</v>
      </c>
      <c r="J116" s="125" t="s">
        <v>106</v>
      </c>
      <c r="K116" s="131" t="s">
        <v>116</v>
      </c>
    </row>
    <row r="117" spans="1:11" s="1" customFormat="1" ht="114" customHeight="1" x14ac:dyDescent="0.25">
      <c r="A117" s="66">
        <v>6.1</v>
      </c>
      <c r="B117" s="31" t="s">
        <v>337</v>
      </c>
      <c r="C117" s="83">
        <f>'Risk assessment'!C109</f>
        <v>0</v>
      </c>
      <c r="D117" s="83">
        <f>'Risk assessment'!D109</f>
        <v>0</v>
      </c>
      <c r="E117" s="80">
        <f>'Risk assessment'!E109</f>
        <v>0</v>
      </c>
      <c r="F117" s="5"/>
      <c r="G117" s="132" t="s">
        <v>338</v>
      </c>
      <c r="H117" s="126" t="s">
        <v>339</v>
      </c>
      <c r="I117" s="126" t="s">
        <v>340</v>
      </c>
      <c r="J117" s="126" t="s">
        <v>341</v>
      </c>
      <c r="K117" s="133"/>
    </row>
    <row r="118" spans="1:11" s="1" customFormat="1" ht="41.4" x14ac:dyDescent="0.25">
      <c r="A118" s="66">
        <v>6.2</v>
      </c>
      <c r="B118" s="31" t="s">
        <v>342</v>
      </c>
      <c r="C118" s="84">
        <f>'Risk assessment'!C110</f>
        <v>0</v>
      </c>
      <c r="D118" s="84">
        <f>'Risk assessment'!D110</f>
        <v>0</v>
      </c>
      <c r="E118" s="79">
        <f>'Risk assessment'!E110</f>
        <v>0</v>
      </c>
      <c r="F118" s="5"/>
      <c r="G118" s="132" t="s">
        <v>343</v>
      </c>
      <c r="H118" s="126" t="s">
        <v>344</v>
      </c>
      <c r="I118" s="126" t="s">
        <v>345</v>
      </c>
      <c r="J118" s="126" t="s">
        <v>346</v>
      </c>
      <c r="K118" s="133"/>
    </row>
    <row r="119" spans="1:11" s="1" customFormat="1" ht="41.4" x14ac:dyDescent="0.25">
      <c r="A119" s="66">
        <v>6.3</v>
      </c>
      <c r="B119" s="31" t="s">
        <v>347</v>
      </c>
      <c r="C119" s="84">
        <f>'Risk assessment'!C111</f>
        <v>0</v>
      </c>
      <c r="D119" s="84">
        <f>'Risk assessment'!D111</f>
        <v>0</v>
      </c>
      <c r="E119" s="79">
        <f>'Risk assessment'!E111</f>
        <v>0</v>
      </c>
      <c r="F119" s="5"/>
      <c r="G119" s="134" t="s">
        <v>348</v>
      </c>
      <c r="H119" s="126" t="s">
        <v>349</v>
      </c>
      <c r="I119" s="126" t="s">
        <v>350</v>
      </c>
      <c r="J119" s="126" t="s">
        <v>351</v>
      </c>
      <c r="K119" s="133"/>
    </row>
    <row r="120" spans="1:11" s="1" customFormat="1" ht="55.2" x14ac:dyDescent="0.25">
      <c r="A120" s="66">
        <v>6.4</v>
      </c>
      <c r="B120" s="31" t="s">
        <v>352</v>
      </c>
      <c r="C120" s="84">
        <f>'Risk assessment'!C112</f>
        <v>0</v>
      </c>
      <c r="D120" s="84">
        <f>'Risk assessment'!D112</f>
        <v>0</v>
      </c>
      <c r="E120" s="79">
        <f>'Risk assessment'!E112</f>
        <v>0</v>
      </c>
      <c r="F120" s="5"/>
      <c r="G120" s="132" t="s">
        <v>353</v>
      </c>
      <c r="H120" s="126" t="s">
        <v>354</v>
      </c>
      <c r="I120" s="126" t="s">
        <v>355</v>
      </c>
      <c r="J120" s="126" t="s">
        <v>356</v>
      </c>
      <c r="K120" s="133"/>
    </row>
    <row r="121" spans="1:11" s="1" customFormat="1" ht="110.4" x14ac:dyDescent="0.25">
      <c r="A121" s="66">
        <v>6.5</v>
      </c>
      <c r="B121" s="31" t="s">
        <v>357</v>
      </c>
      <c r="C121" s="84">
        <f>'Risk assessment'!C112</f>
        <v>0</v>
      </c>
      <c r="D121" s="84">
        <f>'Risk assessment'!D112</f>
        <v>0</v>
      </c>
      <c r="E121" s="79">
        <f>'Risk assessment'!E112</f>
        <v>0</v>
      </c>
      <c r="F121" s="5"/>
      <c r="G121" s="132" t="s">
        <v>358</v>
      </c>
      <c r="H121" s="126" t="s">
        <v>359</v>
      </c>
      <c r="I121" s="126" t="s">
        <v>360</v>
      </c>
      <c r="J121" s="126" t="s">
        <v>361</v>
      </c>
      <c r="K121" s="133"/>
    </row>
    <row r="122" spans="1:11" s="1" customFormat="1" x14ac:dyDescent="0.25">
      <c r="A122" s="66">
        <v>6.6</v>
      </c>
      <c r="B122" s="31"/>
      <c r="C122" s="84">
        <f>'Risk assessment'!C112</f>
        <v>0</v>
      </c>
      <c r="D122" s="84">
        <f>'Risk assessment'!D112</f>
        <v>0</v>
      </c>
      <c r="E122" s="79">
        <f>'Risk assessment'!E112</f>
        <v>0</v>
      </c>
      <c r="F122" s="5"/>
      <c r="G122" s="134"/>
      <c r="H122" s="123"/>
      <c r="I122" s="123"/>
      <c r="J122" s="123">
        <v>0</v>
      </c>
      <c r="K122" s="133"/>
    </row>
    <row r="123" spans="1:11" s="1" customFormat="1" x14ac:dyDescent="0.25">
      <c r="A123" s="66">
        <v>6.7</v>
      </c>
      <c r="B123" s="31"/>
      <c r="C123" s="84">
        <f>'Risk assessment'!C113</f>
        <v>0</v>
      </c>
      <c r="D123" s="84">
        <f>'Risk assessment'!D113</f>
        <v>0</v>
      </c>
      <c r="E123" s="79">
        <f>'Risk assessment'!E113</f>
        <v>0</v>
      </c>
      <c r="F123" s="5"/>
      <c r="G123" s="134"/>
      <c r="H123" s="123"/>
      <c r="I123" s="123"/>
      <c r="J123" s="123">
        <v>0</v>
      </c>
      <c r="K123" s="133"/>
    </row>
    <row r="124" spans="1:11" s="1" customFormat="1" x14ac:dyDescent="0.25">
      <c r="C124" s="16"/>
      <c r="D124" s="16"/>
      <c r="E124" s="61"/>
      <c r="F124" s="5"/>
      <c r="G124" s="116"/>
      <c r="H124" s="117" t="s">
        <v>149</v>
      </c>
      <c r="I124" s="118"/>
      <c r="J124" s="119"/>
      <c r="K124" s="129">
        <f>SUM(K117:K123)</f>
        <v>0</v>
      </c>
    </row>
    <row r="125" spans="1:11" s="1" customFormat="1" ht="27.6" x14ac:dyDescent="0.25">
      <c r="B125" s="42" t="s">
        <v>362</v>
      </c>
      <c r="C125" s="28" t="s">
        <v>43</v>
      </c>
      <c r="D125" s="28" t="s">
        <v>44</v>
      </c>
      <c r="E125" s="29" t="s">
        <v>45</v>
      </c>
      <c r="F125" s="5"/>
      <c r="G125" s="130" t="s">
        <v>112</v>
      </c>
      <c r="H125" s="125" t="s">
        <v>110</v>
      </c>
      <c r="I125" s="125" t="s">
        <v>108</v>
      </c>
      <c r="J125" s="125" t="s">
        <v>106</v>
      </c>
      <c r="K125" s="131" t="s">
        <v>116</v>
      </c>
    </row>
    <row r="126" spans="1:11" s="1" customFormat="1" ht="69.599999999999994" customHeight="1" x14ac:dyDescent="0.25">
      <c r="A126" s="66">
        <v>7.1</v>
      </c>
      <c r="B126" s="31" t="s">
        <v>363</v>
      </c>
      <c r="C126" s="83">
        <f>'Risk assessment'!C117</f>
        <v>0</v>
      </c>
      <c r="D126" s="83">
        <f>'Risk assessment'!D117</f>
        <v>0</v>
      </c>
      <c r="E126" s="80">
        <f>'Risk assessment'!E117</f>
        <v>0</v>
      </c>
      <c r="F126" s="5"/>
      <c r="G126" s="132" t="s">
        <v>364</v>
      </c>
      <c r="H126" s="126" t="s">
        <v>365</v>
      </c>
      <c r="I126" s="126" t="s">
        <v>366</v>
      </c>
      <c r="J126" s="126" t="s">
        <v>367</v>
      </c>
      <c r="K126" s="133"/>
    </row>
    <row r="127" spans="1:11" s="1" customFormat="1" ht="41.4" x14ac:dyDescent="0.25">
      <c r="A127" s="66">
        <v>7.2</v>
      </c>
      <c r="B127" s="31" t="s">
        <v>368</v>
      </c>
      <c r="C127" s="84">
        <f>'Risk assessment'!C118</f>
        <v>0</v>
      </c>
      <c r="D127" s="84">
        <f>'Risk assessment'!D118</f>
        <v>0</v>
      </c>
      <c r="E127" s="79">
        <f>'Risk assessment'!E118</f>
        <v>0</v>
      </c>
      <c r="F127" s="5"/>
      <c r="G127" s="132" t="s">
        <v>369</v>
      </c>
      <c r="H127" s="126" t="s">
        <v>370</v>
      </c>
      <c r="I127" s="126" t="s">
        <v>371</v>
      </c>
      <c r="J127" s="126" t="s">
        <v>372</v>
      </c>
      <c r="K127" s="133"/>
    </row>
    <row r="128" spans="1:11" s="1" customFormat="1" ht="55.2" x14ac:dyDescent="0.25">
      <c r="A128" s="66">
        <v>7.3</v>
      </c>
      <c r="B128" s="31" t="s">
        <v>373</v>
      </c>
      <c r="C128" s="84">
        <f>'Risk assessment'!C119</f>
        <v>0</v>
      </c>
      <c r="D128" s="84">
        <f>'Risk assessment'!D119</f>
        <v>0</v>
      </c>
      <c r="E128" s="79">
        <f>'Risk assessment'!E119</f>
        <v>0</v>
      </c>
      <c r="F128" s="5"/>
      <c r="G128" s="132" t="s">
        <v>374</v>
      </c>
      <c r="H128" s="126" t="s">
        <v>375</v>
      </c>
      <c r="I128" s="126" t="s">
        <v>376</v>
      </c>
      <c r="J128" s="126" t="s">
        <v>377</v>
      </c>
      <c r="K128" s="133"/>
    </row>
    <row r="129" spans="1:35" s="1" customFormat="1" ht="85.95" customHeight="1" x14ac:dyDescent="0.25">
      <c r="A129" s="66">
        <v>7.4</v>
      </c>
      <c r="B129" s="31" t="s">
        <v>378</v>
      </c>
      <c r="C129" s="84">
        <f>'Risk assessment'!C120</f>
        <v>0</v>
      </c>
      <c r="D129" s="84">
        <f>'Risk assessment'!D120</f>
        <v>0</v>
      </c>
      <c r="E129" s="79">
        <f>'Risk assessment'!E120</f>
        <v>0</v>
      </c>
      <c r="F129" s="5"/>
      <c r="G129" s="163" t="s">
        <v>379</v>
      </c>
      <c r="H129" s="163" t="s">
        <v>380</v>
      </c>
      <c r="I129" s="31" t="s">
        <v>381</v>
      </c>
      <c r="J129" s="32" t="s">
        <v>382</v>
      </c>
      <c r="K129" s="133"/>
    </row>
    <row r="130" spans="1:35" s="1" customFormat="1" ht="41.4" x14ac:dyDescent="0.25">
      <c r="A130" s="66">
        <v>7.5</v>
      </c>
      <c r="B130" s="31" t="s">
        <v>383</v>
      </c>
      <c r="C130" s="84">
        <f>'Risk assessment'!C121</f>
        <v>0</v>
      </c>
      <c r="D130" s="84">
        <f>'Risk assessment'!D121</f>
        <v>0</v>
      </c>
      <c r="E130" s="79">
        <f>'Risk assessment'!E121</f>
        <v>0</v>
      </c>
      <c r="F130" s="5"/>
      <c r="G130" s="132" t="s">
        <v>384</v>
      </c>
      <c r="H130" s="126" t="s">
        <v>385</v>
      </c>
      <c r="I130" s="126" t="s">
        <v>386</v>
      </c>
      <c r="J130" s="126" t="s">
        <v>387</v>
      </c>
      <c r="K130" s="133"/>
    </row>
    <row r="131" spans="1:35" s="1" customFormat="1" x14ac:dyDescent="0.25">
      <c r="C131" s="16"/>
      <c r="D131" s="16"/>
      <c r="E131" s="61"/>
      <c r="F131" s="5"/>
      <c r="G131" s="116"/>
      <c r="H131" s="117" t="s">
        <v>149</v>
      </c>
      <c r="I131" s="118"/>
      <c r="J131" s="119"/>
      <c r="K131" s="129">
        <f>SUM(K126:K130)</f>
        <v>0</v>
      </c>
    </row>
    <row r="132" spans="1:35" s="1" customFormat="1" ht="13.95" customHeight="1" x14ac:dyDescent="0.25">
      <c r="B132" s="42" t="s">
        <v>388</v>
      </c>
      <c r="C132" s="28" t="s">
        <v>43</v>
      </c>
      <c r="D132" s="28" t="s">
        <v>44</v>
      </c>
      <c r="E132" s="29" t="s">
        <v>45</v>
      </c>
      <c r="F132" s="5"/>
      <c r="G132" s="130" t="s">
        <v>112</v>
      </c>
      <c r="H132" s="125" t="s">
        <v>110</v>
      </c>
      <c r="I132" s="125" t="s">
        <v>108</v>
      </c>
      <c r="J132" s="125" t="s">
        <v>106</v>
      </c>
      <c r="K132" s="131" t="s">
        <v>116</v>
      </c>
    </row>
    <row r="133" spans="1:35" s="1" customFormat="1" ht="29.4" customHeight="1" x14ac:dyDescent="0.25">
      <c r="B133" s="231" t="s">
        <v>389</v>
      </c>
      <c r="C133" s="232"/>
      <c r="D133" s="232"/>
      <c r="E133" s="233"/>
      <c r="F133" s="5"/>
      <c r="G133" s="132"/>
      <c r="H133" s="126"/>
      <c r="I133" s="126"/>
      <c r="J133" s="126"/>
      <c r="K133" s="133"/>
    </row>
    <row r="134" spans="1:35" s="1" customFormat="1" ht="41.4" x14ac:dyDescent="0.25">
      <c r="A134" s="66" t="s">
        <v>390</v>
      </c>
      <c r="B134" s="82" t="s">
        <v>391</v>
      </c>
      <c r="C134" s="83"/>
      <c r="D134" s="83"/>
      <c r="E134" s="80"/>
      <c r="F134" s="5"/>
      <c r="G134" s="132" t="s">
        <v>392</v>
      </c>
      <c r="H134" s="126" t="s">
        <v>393</v>
      </c>
      <c r="I134" s="126" t="s">
        <v>394</v>
      </c>
      <c r="J134" s="126" t="s">
        <v>395</v>
      </c>
      <c r="K134" s="133"/>
    </row>
    <row r="135" spans="1:35" s="1" customFormat="1" ht="41.4" x14ac:dyDescent="0.25">
      <c r="A135" s="66" t="s">
        <v>396</v>
      </c>
      <c r="B135" s="82" t="s">
        <v>397</v>
      </c>
      <c r="C135" s="84"/>
      <c r="D135" s="84"/>
      <c r="E135" s="79"/>
      <c r="F135" s="5"/>
      <c r="G135" s="132" t="s">
        <v>392</v>
      </c>
      <c r="H135" s="126" t="s">
        <v>393</v>
      </c>
      <c r="I135" s="126" t="s">
        <v>394</v>
      </c>
      <c r="J135" s="126" t="s">
        <v>395</v>
      </c>
      <c r="K135" s="133"/>
    </row>
    <row r="136" spans="1:35" s="1" customFormat="1" ht="41.4" x14ac:dyDescent="0.25">
      <c r="A136" s="66" t="s">
        <v>398</v>
      </c>
      <c r="B136" s="82" t="s">
        <v>399</v>
      </c>
      <c r="C136" s="84"/>
      <c r="D136" s="84"/>
      <c r="E136" s="79"/>
      <c r="F136" s="5"/>
      <c r="G136" s="132" t="s">
        <v>392</v>
      </c>
      <c r="H136" s="126" t="s">
        <v>393</v>
      </c>
      <c r="I136" s="126" t="s">
        <v>394</v>
      </c>
      <c r="J136" s="126" t="s">
        <v>395</v>
      </c>
      <c r="K136" s="133"/>
    </row>
    <row r="137" spans="1:35" s="1" customFormat="1" ht="41.4" x14ac:dyDescent="0.25">
      <c r="A137" s="66" t="s">
        <v>400</v>
      </c>
      <c r="B137" s="82" t="s">
        <v>401</v>
      </c>
      <c r="C137" s="84"/>
      <c r="D137" s="84"/>
      <c r="E137" s="79"/>
      <c r="F137" s="5"/>
      <c r="G137" s="132" t="s">
        <v>392</v>
      </c>
      <c r="H137" s="126" t="s">
        <v>393</v>
      </c>
      <c r="I137" s="126" t="s">
        <v>394</v>
      </c>
      <c r="J137" s="126" t="s">
        <v>395</v>
      </c>
      <c r="K137" s="133"/>
    </row>
    <row r="138" spans="1:35" s="1" customFormat="1" ht="41.4" x14ac:dyDescent="0.25">
      <c r="A138" s="66" t="s">
        <v>402</v>
      </c>
      <c r="B138" s="82" t="s">
        <v>403</v>
      </c>
      <c r="C138" s="84"/>
      <c r="D138" s="84"/>
      <c r="E138" s="79"/>
      <c r="F138" s="5"/>
      <c r="G138" s="132" t="s">
        <v>392</v>
      </c>
      <c r="H138" s="126" t="s">
        <v>393</v>
      </c>
      <c r="I138" s="126" t="s">
        <v>394</v>
      </c>
      <c r="J138" s="126" t="s">
        <v>395</v>
      </c>
      <c r="K138" s="133"/>
    </row>
    <row r="139" spans="1:35" s="1" customFormat="1" ht="41.4" x14ac:dyDescent="0.25">
      <c r="A139" s="66" t="s">
        <v>404</v>
      </c>
      <c r="B139" s="82" t="s">
        <v>405</v>
      </c>
      <c r="C139" s="84"/>
      <c r="D139" s="84"/>
      <c r="E139" s="79"/>
      <c r="F139" s="5"/>
      <c r="G139" s="132" t="s">
        <v>392</v>
      </c>
      <c r="H139" s="126" t="s">
        <v>393</v>
      </c>
      <c r="I139" s="126" t="s">
        <v>394</v>
      </c>
      <c r="J139" s="126" t="s">
        <v>395</v>
      </c>
      <c r="K139" s="133"/>
    </row>
    <row r="140" spans="1:35" ht="41.4" x14ac:dyDescent="0.25">
      <c r="A140" s="66" t="s">
        <v>406</v>
      </c>
      <c r="B140" s="82" t="s">
        <v>407</v>
      </c>
      <c r="C140" s="85"/>
      <c r="D140" s="85"/>
      <c r="E140" s="43"/>
      <c r="F140" s="1"/>
      <c r="G140" s="132" t="s">
        <v>392</v>
      </c>
      <c r="H140" s="126" t="s">
        <v>393</v>
      </c>
      <c r="I140" s="126" t="s">
        <v>394</v>
      </c>
      <c r="J140" s="126" t="s">
        <v>395</v>
      </c>
      <c r="K140" s="136"/>
      <c r="AA140" s="7"/>
      <c r="AB140" s="7"/>
      <c r="AC140" s="7"/>
      <c r="AD140" s="7"/>
      <c r="AE140" s="7"/>
      <c r="AF140" s="7"/>
      <c r="AG140" s="7"/>
      <c r="AH140" s="7"/>
      <c r="AI140" s="7"/>
    </row>
    <row r="141" spans="1:35" ht="41.4" x14ac:dyDescent="0.25">
      <c r="A141" s="66" t="s">
        <v>408</v>
      </c>
      <c r="B141" s="82" t="s">
        <v>409</v>
      </c>
      <c r="C141" s="85"/>
      <c r="D141" s="85"/>
      <c r="E141" s="43"/>
      <c r="F141" s="1"/>
      <c r="G141" s="132" t="s">
        <v>392</v>
      </c>
      <c r="H141" s="126" t="s">
        <v>393</v>
      </c>
      <c r="I141" s="126" t="s">
        <v>394</v>
      </c>
      <c r="J141" s="126" t="s">
        <v>395</v>
      </c>
      <c r="K141" s="136"/>
      <c r="AA141" s="7"/>
      <c r="AB141" s="7"/>
      <c r="AC141" s="7"/>
      <c r="AD141" s="7"/>
      <c r="AE141" s="7"/>
      <c r="AF141" s="7"/>
      <c r="AG141" s="7"/>
      <c r="AH141" s="7"/>
      <c r="AI141" s="7"/>
    </row>
    <row r="142" spans="1:35" ht="41.4" x14ac:dyDescent="0.25">
      <c r="A142" s="66" t="s">
        <v>410</v>
      </c>
      <c r="B142" s="82" t="s">
        <v>411</v>
      </c>
      <c r="C142" s="85"/>
      <c r="D142" s="85"/>
      <c r="E142" s="43"/>
      <c r="F142" s="1"/>
      <c r="G142" s="132" t="s">
        <v>392</v>
      </c>
      <c r="H142" s="126" t="s">
        <v>393</v>
      </c>
      <c r="I142" s="126" t="s">
        <v>394</v>
      </c>
      <c r="J142" s="126" t="s">
        <v>395</v>
      </c>
      <c r="K142" s="136"/>
      <c r="AA142" s="7"/>
      <c r="AB142" s="7"/>
      <c r="AC142" s="7"/>
      <c r="AD142" s="7"/>
      <c r="AE142" s="7"/>
      <c r="AF142" s="7"/>
      <c r="AG142" s="7"/>
      <c r="AH142" s="7"/>
      <c r="AI142" s="7"/>
    </row>
    <row r="143" spans="1:35" ht="41.4" x14ac:dyDescent="0.25">
      <c r="A143" s="66" t="s">
        <v>412</v>
      </c>
      <c r="B143" s="82" t="s">
        <v>413</v>
      </c>
      <c r="C143" s="85"/>
      <c r="D143" s="85"/>
      <c r="E143" s="43"/>
      <c r="F143" s="1"/>
      <c r="G143" s="132" t="s">
        <v>392</v>
      </c>
      <c r="H143" s="126" t="s">
        <v>393</v>
      </c>
      <c r="I143" s="126" t="s">
        <v>394</v>
      </c>
      <c r="J143" s="126" t="s">
        <v>395</v>
      </c>
      <c r="K143" s="136"/>
      <c r="AA143" s="7"/>
      <c r="AB143" s="7"/>
      <c r="AC143" s="7"/>
      <c r="AD143" s="7"/>
      <c r="AE143" s="7"/>
      <c r="AF143" s="7"/>
      <c r="AG143" s="7"/>
      <c r="AH143" s="7"/>
      <c r="AI143" s="7"/>
    </row>
    <row r="144" spans="1:35" ht="41.4" x14ac:dyDescent="0.25">
      <c r="A144" s="66" t="s">
        <v>414</v>
      </c>
      <c r="B144" s="82" t="s">
        <v>415</v>
      </c>
      <c r="C144" s="85"/>
      <c r="D144" s="85"/>
      <c r="E144" s="43"/>
      <c r="F144" s="1"/>
      <c r="G144" s="132" t="s">
        <v>392</v>
      </c>
      <c r="H144" s="126" t="s">
        <v>393</v>
      </c>
      <c r="I144" s="126" t="s">
        <v>394</v>
      </c>
      <c r="J144" s="126" t="s">
        <v>395</v>
      </c>
      <c r="K144" s="136"/>
      <c r="AA144" s="7"/>
      <c r="AB144" s="7"/>
      <c r="AC144" s="7"/>
      <c r="AD144" s="7"/>
      <c r="AE144" s="7"/>
      <c r="AF144" s="7"/>
      <c r="AG144" s="7"/>
      <c r="AH144" s="7"/>
      <c r="AI144" s="7"/>
    </row>
    <row r="145" spans="1:35" ht="41.4" x14ac:dyDescent="0.25">
      <c r="A145" s="66" t="s">
        <v>416</v>
      </c>
      <c r="B145" s="82" t="s">
        <v>417</v>
      </c>
      <c r="C145" s="85"/>
      <c r="D145" s="85"/>
      <c r="E145" s="43"/>
      <c r="F145" s="1"/>
      <c r="G145" s="132" t="s">
        <v>392</v>
      </c>
      <c r="H145" s="126" t="s">
        <v>393</v>
      </c>
      <c r="I145" s="126" t="s">
        <v>394</v>
      </c>
      <c r="J145" s="126" t="s">
        <v>395</v>
      </c>
      <c r="K145" s="136"/>
      <c r="AA145" s="7"/>
      <c r="AB145" s="7"/>
      <c r="AC145" s="7"/>
      <c r="AD145" s="7"/>
      <c r="AE145" s="7"/>
      <c r="AF145" s="7"/>
      <c r="AG145" s="7"/>
      <c r="AH145" s="7"/>
      <c r="AI145" s="7"/>
    </row>
    <row r="146" spans="1:35" ht="41.4" x14ac:dyDescent="0.25">
      <c r="A146" s="66" t="s">
        <v>418</v>
      </c>
      <c r="B146" s="82" t="s">
        <v>419</v>
      </c>
      <c r="C146" s="85"/>
      <c r="D146" s="85"/>
      <c r="E146" s="43"/>
      <c r="F146" s="1"/>
      <c r="G146" s="132" t="s">
        <v>392</v>
      </c>
      <c r="H146" s="126" t="s">
        <v>393</v>
      </c>
      <c r="I146" s="126" t="s">
        <v>394</v>
      </c>
      <c r="J146" s="126" t="s">
        <v>395</v>
      </c>
      <c r="K146" s="136"/>
      <c r="AA146" s="7"/>
      <c r="AB146" s="7"/>
      <c r="AC146" s="7"/>
      <c r="AD146" s="7"/>
      <c r="AE146" s="7"/>
      <c r="AF146" s="7"/>
      <c r="AG146" s="7"/>
      <c r="AH146" s="7"/>
      <c r="AI146" s="7"/>
    </row>
    <row r="147" spans="1:35" ht="41.4" x14ac:dyDescent="0.25">
      <c r="A147" s="66" t="s">
        <v>420</v>
      </c>
      <c r="B147" s="82" t="s">
        <v>421</v>
      </c>
      <c r="C147" s="85"/>
      <c r="D147" s="85"/>
      <c r="E147" s="43"/>
      <c r="F147" s="1"/>
      <c r="G147" s="132" t="s">
        <v>392</v>
      </c>
      <c r="H147" s="126" t="s">
        <v>393</v>
      </c>
      <c r="I147" s="126" t="s">
        <v>394</v>
      </c>
      <c r="J147" s="126" t="s">
        <v>395</v>
      </c>
      <c r="K147" s="136"/>
      <c r="AA147" s="7"/>
      <c r="AB147" s="7"/>
      <c r="AC147" s="7"/>
      <c r="AD147" s="7"/>
      <c r="AE147" s="7"/>
      <c r="AF147" s="7"/>
      <c r="AG147" s="7"/>
      <c r="AH147" s="7"/>
      <c r="AI147" s="7"/>
    </row>
    <row r="148" spans="1:35" ht="41.4" x14ac:dyDescent="0.25">
      <c r="A148" s="66" t="s">
        <v>422</v>
      </c>
      <c r="B148" s="82" t="s">
        <v>423</v>
      </c>
      <c r="C148" s="85"/>
      <c r="D148" s="85"/>
      <c r="E148" s="43"/>
      <c r="F148" s="1"/>
      <c r="G148" s="132" t="s">
        <v>392</v>
      </c>
      <c r="H148" s="126" t="s">
        <v>393</v>
      </c>
      <c r="I148" s="126" t="s">
        <v>394</v>
      </c>
      <c r="J148" s="126" t="s">
        <v>395</v>
      </c>
      <c r="K148" s="136"/>
      <c r="AA148" s="7"/>
      <c r="AB148" s="7"/>
      <c r="AC148" s="7"/>
      <c r="AD148" s="7"/>
      <c r="AE148" s="7"/>
      <c r="AF148" s="7"/>
      <c r="AG148" s="7"/>
      <c r="AH148" s="7"/>
      <c r="AI148" s="7"/>
    </row>
    <row r="149" spans="1:35" ht="41.4" x14ac:dyDescent="0.25">
      <c r="A149" s="66" t="s">
        <v>424</v>
      </c>
      <c r="B149" s="82" t="s">
        <v>425</v>
      </c>
      <c r="C149" s="112"/>
      <c r="D149" s="112"/>
      <c r="E149" s="113"/>
      <c r="F149" s="1"/>
      <c r="G149" s="132" t="s">
        <v>392</v>
      </c>
      <c r="H149" s="126" t="s">
        <v>393</v>
      </c>
      <c r="I149" s="126" t="s">
        <v>394</v>
      </c>
      <c r="J149" s="126" t="s">
        <v>395</v>
      </c>
      <c r="K149" s="136"/>
      <c r="AA149" s="7"/>
      <c r="AB149" s="7"/>
      <c r="AC149" s="7"/>
      <c r="AD149" s="7"/>
      <c r="AE149" s="7"/>
      <c r="AF149" s="7"/>
      <c r="AG149" s="7"/>
      <c r="AH149" s="7"/>
      <c r="AI149" s="7"/>
    </row>
    <row r="150" spans="1:35" ht="41.4" x14ac:dyDescent="0.25">
      <c r="A150" s="66" t="s">
        <v>426</v>
      </c>
      <c r="B150" s="82" t="s">
        <v>427</v>
      </c>
      <c r="C150" s="112"/>
      <c r="D150" s="112"/>
      <c r="E150" s="113"/>
      <c r="F150" s="1"/>
      <c r="G150" s="132" t="s">
        <v>392</v>
      </c>
      <c r="H150" s="126" t="s">
        <v>393</v>
      </c>
      <c r="I150" s="126" t="s">
        <v>394</v>
      </c>
      <c r="J150" s="126" t="s">
        <v>395</v>
      </c>
      <c r="K150" s="136"/>
      <c r="AA150" s="7"/>
      <c r="AB150" s="7"/>
      <c r="AC150" s="7"/>
      <c r="AD150" s="7"/>
      <c r="AE150" s="7"/>
      <c r="AF150" s="7"/>
      <c r="AG150" s="7"/>
      <c r="AH150" s="7"/>
      <c r="AI150" s="7"/>
    </row>
    <row r="151" spans="1:35" s="1" customFormat="1" x14ac:dyDescent="0.25">
      <c r="A151" s="81"/>
      <c r="B151" s="31" t="s">
        <v>428</v>
      </c>
      <c r="C151" s="84"/>
      <c r="D151" s="84"/>
      <c r="E151" s="79"/>
      <c r="F151" s="5"/>
      <c r="G151" s="132"/>
      <c r="H151" s="126"/>
      <c r="I151" s="126"/>
      <c r="J151" s="126"/>
      <c r="K151" s="133"/>
    </row>
    <row r="152" spans="1:35" s="1" customFormat="1" ht="69" x14ac:dyDescent="0.25">
      <c r="A152" s="81" t="s">
        <v>429</v>
      </c>
      <c r="B152" s="44" t="s">
        <v>430</v>
      </c>
      <c r="C152" s="84"/>
      <c r="D152" s="84"/>
      <c r="E152" s="79"/>
      <c r="F152" s="5"/>
      <c r="G152" s="132" t="s">
        <v>431</v>
      </c>
      <c r="H152" s="126" t="s">
        <v>432</v>
      </c>
      <c r="I152" s="126" t="s">
        <v>433</v>
      </c>
      <c r="J152" s="126" t="s">
        <v>434</v>
      </c>
      <c r="K152" s="133"/>
    </row>
    <row r="153" spans="1:35" s="1" customFormat="1" ht="41.4" x14ac:dyDescent="0.25">
      <c r="A153" s="66" t="s">
        <v>435</v>
      </c>
      <c r="B153" s="44" t="s">
        <v>436</v>
      </c>
      <c r="C153" s="84"/>
      <c r="D153" s="84"/>
      <c r="E153" s="79"/>
      <c r="F153" s="5"/>
      <c r="G153" s="132" t="s">
        <v>431</v>
      </c>
      <c r="H153" s="126" t="s">
        <v>432</v>
      </c>
      <c r="I153" s="126" t="s">
        <v>433</v>
      </c>
      <c r="J153" s="126" t="s">
        <v>434</v>
      </c>
      <c r="K153" s="133"/>
    </row>
    <row r="154" spans="1:35" s="1" customFormat="1" ht="41.4" x14ac:dyDescent="0.25">
      <c r="A154" s="81" t="s">
        <v>437</v>
      </c>
      <c r="B154" s="44" t="s">
        <v>438</v>
      </c>
      <c r="C154" s="84"/>
      <c r="D154" s="84"/>
      <c r="E154" s="79"/>
      <c r="F154" s="5"/>
      <c r="G154" s="132" t="s">
        <v>431</v>
      </c>
      <c r="H154" s="126" t="s">
        <v>432</v>
      </c>
      <c r="I154" s="126" t="s">
        <v>433</v>
      </c>
      <c r="J154" s="126" t="s">
        <v>434</v>
      </c>
      <c r="K154" s="133"/>
    </row>
    <row r="155" spans="1:35" s="1" customFormat="1" ht="41.4" x14ac:dyDescent="0.25">
      <c r="A155" s="81" t="s">
        <v>439</v>
      </c>
      <c r="B155" s="44" t="s">
        <v>440</v>
      </c>
      <c r="C155" s="84"/>
      <c r="D155" s="84"/>
      <c r="E155" s="79"/>
      <c r="F155" s="5"/>
      <c r="G155" s="132" t="s">
        <v>431</v>
      </c>
      <c r="H155" s="126" t="s">
        <v>432</v>
      </c>
      <c r="I155" s="126" t="s">
        <v>433</v>
      </c>
      <c r="J155" s="126" t="s">
        <v>434</v>
      </c>
      <c r="K155" s="133"/>
    </row>
    <row r="156" spans="1:35" s="1" customFormat="1" ht="41.4" x14ac:dyDescent="0.25">
      <c r="A156" s="66" t="s">
        <v>441</v>
      </c>
      <c r="B156" s="44" t="s">
        <v>442</v>
      </c>
      <c r="C156" s="84"/>
      <c r="D156" s="84"/>
      <c r="E156" s="79"/>
      <c r="F156" s="5"/>
      <c r="G156" s="132" t="s">
        <v>431</v>
      </c>
      <c r="H156" s="126" t="s">
        <v>432</v>
      </c>
      <c r="I156" s="126" t="s">
        <v>433</v>
      </c>
      <c r="J156" s="126" t="s">
        <v>434</v>
      </c>
      <c r="K156" s="133"/>
    </row>
    <row r="157" spans="1:35" s="1" customFormat="1" ht="41.4" x14ac:dyDescent="0.25">
      <c r="A157" s="81" t="s">
        <v>443</v>
      </c>
      <c r="B157" s="44" t="s">
        <v>444</v>
      </c>
      <c r="C157" s="84"/>
      <c r="D157" s="84"/>
      <c r="E157" s="79"/>
      <c r="F157" s="5"/>
      <c r="G157" s="132" t="s">
        <v>431</v>
      </c>
      <c r="H157" s="126" t="s">
        <v>432</v>
      </c>
      <c r="I157" s="126" t="s">
        <v>433</v>
      </c>
      <c r="J157" s="126" t="s">
        <v>434</v>
      </c>
      <c r="K157" s="133"/>
    </row>
    <row r="158" spans="1:35" s="1" customFormat="1" ht="41.4" x14ac:dyDescent="0.25">
      <c r="A158" s="81" t="s">
        <v>445</v>
      </c>
      <c r="B158" s="44" t="s">
        <v>446</v>
      </c>
      <c r="C158" s="84"/>
      <c r="D158" s="84"/>
      <c r="E158" s="79"/>
      <c r="F158" s="5"/>
      <c r="G158" s="132" t="s">
        <v>431</v>
      </c>
      <c r="H158" s="126" t="s">
        <v>432</v>
      </c>
      <c r="I158" s="126" t="s">
        <v>433</v>
      </c>
      <c r="J158" s="126" t="s">
        <v>434</v>
      </c>
      <c r="K158" s="133"/>
    </row>
    <row r="159" spans="1:35" s="1" customFormat="1" x14ac:dyDescent="0.25">
      <c r="A159" s="66"/>
      <c r="B159" s="44"/>
      <c r="C159" s="84"/>
      <c r="D159" s="84"/>
      <c r="E159" s="79"/>
      <c r="F159" s="5"/>
      <c r="G159" s="134"/>
      <c r="H159" s="123"/>
      <c r="I159" s="123"/>
      <c r="J159" s="126" t="s">
        <v>447</v>
      </c>
      <c r="K159" s="133"/>
    </row>
    <row r="160" spans="1:35" s="1" customFormat="1" x14ac:dyDescent="0.25">
      <c r="A160" s="81"/>
      <c r="B160" s="44"/>
      <c r="C160" s="84"/>
      <c r="D160" s="84"/>
      <c r="E160" s="79"/>
      <c r="F160" s="5"/>
      <c r="G160" s="134"/>
      <c r="H160" s="123"/>
      <c r="I160" s="123"/>
      <c r="J160" s="126"/>
      <c r="K160" s="133"/>
    </row>
    <row r="161" spans="2:11" s="1" customFormat="1" x14ac:dyDescent="0.25">
      <c r="C161" s="16"/>
      <c r="D161" s="16"/>
      <c r="E161" s="61"/>
      <c r="F161" s="5"/>
      <c r="G161" s="116"/>
      <c r="H161" s="117" t="s">
        <v>149</v>
      </c>
      <c r="I161" s="118"/>
      <c r="J161" s="119"/>
      <c r="K161" s="129">
        <f>SUM(K134:K160)</f>
        <v>0</v>
      </c>
    </row>
    <row r="162" spans="2:11" s="1" customFormat="1" x14ac:dyDescent="0.25">
      <c r="C162" s="16"/>
      <c r="D162" s="16"/>
      <c r="E162" s="61"/>
      <c r="F162" s="5"/>
      <c r="G162" s="115"/>
      <c r="H162" s="5"/>
      <c r="I162" s="5"/>
      <c r="J162" s="5"/>
      <c r="K162" s="137"/>
    </row>
    <row r="163" spans="2:11" s="1" customFormat="1" ht="17.399999999999999" x14ac:dyDescent="0.25">
      <c r="B163" s="60" t="s">
        <v>88</v>
      </c>
      <c r="C163" s="246"/>
      <c r="D163" s="246"/>
      <c r="E163" s="246"/>
      <c r="F163" s="5"/>
      <c r="G163" s="115"/>
      <c r="H163" s="5"/>
      <c r="I163" s="5"/>
      <c r="J163" s="5"/>
      <c r="K163" s="137"/>
    </row>
    <row r="164" spans="2:11" s="1" customFormat="1" ht="18" thickBot="1" x14ac:dyDescent="0.3">
      <c r="B164" s="60"/>
      <c r="C164" s="78"/>
      <c r="D164" s="78"/>
      <c r="E164" s="61"/>
      <c r="F164" s="5"/>
      <c r="G164" s="115"/>
      <c r="H164" s="5"/>
      <c r="I164" s="5"/>
      <c r="J164" s="5"/>
      <c r="K164" s="137"/>
    </row>
    <row r="165" spans="2:11" s="1" customFormat="1" ht="14.4" thickBot="1" x14ac:dyDescent="0.3">
      <c r="B165" s="60"/>
      <c r="C165" s="247"/>
      <c r="D165" s="248"/>
      <c r="E165" s="249"/>
      <c r="F165" s="5"/>
      <c r="G165" s="234" t="s">
        <v>448</v>
      </c>
      <c r="H165" s="235"/>
      <c r="I165" s="235"/>
      <c r="J165" s="235"/>
      <c r="K165" s="236"/>
    </row>
    <row r="166" spans="2:11" s="1" customFormat="1" ht="14.4" thickBot="1" x14ac:dyDescent="0.3">
      <c r="B166" s="60" t="s">
        <v>89</v>
      </c>
      <c r="C166" s="250"/>
      <c r="D166" s="251"/>
      <c r="E166" s="252"/>
      <c r="F166" s="5"/>
      <c r="G166" s="237" t="s">
        <v>449</v>
      </c>
      <c r="H166" s="238"/>
      <c r="I166" s="103" t="s">
        <v>450</v>
      </c>
      <c r="J166" s="124" t="s">
        <v>451</v>
      </c>
      <c r="K166" s="138" t="s">
        <v>452</v>
      </c>
    </row>
    <row r="167" spans="2:11" s="1" customFormat="1" ht="14.4" thickBot="1" x14ac:dyDescent="0.3">
      <c r="B167" s="60"/>
      <c r="C167" s="253"/>
      <c r="D167" s="254"/>
      <c r="E167" s="255"/>
      <c r="F167" s="5"/>
      <c r="G167" s="260" t="s">
        <v>453</v>
      </c>
      <c r="H167" s="261"/>
      <c r="I167" s="120">
        <f>SUM(K51:K57)</f>
        <v>0</v>
      </c>
      <c r="J167" s="120">
        <f>SUM(G51:G57)</f>
        <v>0</v>
      </c>
      <c r="K167" s="139" t="e">
        <f>I167/J167</f>
        <v>#DIV/0!</v>
      </c>
    </row>
    <row r="168" spans="2:11" s="1" customFormat="1" ht="13.95" customHeight="1" x14ac:dyDescent="0.25">
      <c r="B168" s="60"/>
      <c r="C168" s="3"/>
      <c r="D168" s="3"/>
      <c r="E168" s="62"/>
      <c r="F168" s="5"/>
      <c r="G168" s="116" t="str">
        <f>A60</f>
        <v xml:space="preserve">1. Organisational status and Legal Structure </v>
      </c>
      <c r="H168" s="117"/>
      <c r="I168" s="121">
        <f>SUM(K61:K69)</f>
        <v>0</v>
      </c>
      <c r="J168" s="121">
        <f>SUM(G61:G69)</f>
        <v>0</v>
      </c>
      <c r="K168" s="140" t="e">
        <f>I168/J168</f>
        <v>#DIV/0!</v>
      </c>
    </row>
    <row r="169" spans="2:11" ht="13.95" customHeight="1" x14ac:dyDescent="0.25">
      <c r="B169" s="60" t="s">
        <v>90</v>
      </c>
      <c r="C169" s="258"/>
      <c r="D169" s="258"/>
      <c r="E169" s="258"/>
      <c r="G169" s="259" t="str">
        <f>A70</f>
        <v xml:space="preserve">2. Organisational Sustainability: structure and management system </v>
      </c>
      <c r="H169" s="221"/>
      <c r="I169" s="122">
        <f>SUM(K71:K80)</f>
        <v>0</v>
      </c>
      <c r="J169" s="122">
        <f>SUM(G71:G80)</f>
        <v>0</v>
      </c>
      <c r="K169" s="141" t="e">
        <f t="shared" ref="K169:K175" si="0">I169/J169</f>
        <v>#DIV/0!</v>
      </c>
    </row>
    <row r="170" spans="2:11" x14ac:dyDescent="0.25">
      <c r="B170" s="5"/>
      <c r="C170" s="16"/>
      <c r="D170" s="16"/>
      <c r="E170" s="61"/>
      <c r="G170" s="242" t="str">
        <f>A81</f>
        <v>3. Financial Management and Internal Controls</v>
      </c>
      <c r="H170" s="218"/>
      <c r="I170" s="122">
        <f>SUM(K82:K93)</f>
        <v>0</v>
      </c>
      <c r="J170" s="123">
        <f>SUM(G82:G93)</f>
        <v>0</v>
      </c>
      <c r="K170" s="141" t="e">
        <f t="shared" si="0"/>
        <v>#DIV/0!</v>
      </c>
    </row>
    <row r="171" spans="2:11" x14ac:dyDescent="0.25">
      <c r="B171" s="5"/>
      <c r="C171" s="16"/>
      <c r="D171" s="16"/>
      <c r="E171" s="61"/>
      <c r="G171" s="242" t="str">
        <f>A95</f>
        <v>4. Project and Performance Management Systems</v>
      </c>
      <c r="H171" s="218"/>
      <c r="I171" s="122">
        <f>SUM(K96:K102)</f>
        <v>0</v>
      </c>
      <c r="J171" s="123">
        <f>SUM(G96:G102)</f>
        <v>0</v>
      </c>
      <c r="K171" s="141" t="e">
        <f t="shared" si="0"/>
        <v>#DIV/0!</v>
      </c>
    </row>
    <row r="172" spans="2:11" x14ac:dyDescent="0.25">
      <c r="B172" s="5"/>
      <c r="C172" s="16"/>
      <c r="D172" s="16"/>
      <c r="E172" s="61"/>
      <c r="G172" s="242" t="str">
        <f>B109</f>
        <v>5. Project timeline and budget</v>
      </c>
      <c r="H172" s="218"/>
      <c r="I172" s="142">
        <f>SUM(K110:K114)</f>
        <v>0</v>
      </c>
      <c r="J172" s="123">
        <f>SUM(G110:G114)</f>
        <v>0</v>
      </c>
      <c r="K172" s="141" t="e">
        <f t="shared" si="0"/>
        <v>#DIV/0!</v>
      </c>
    </row>
    <row r="173" spans="2:11" x14ac:dyDescent="0.25">
      <c r="B173" s="5"/>
      <c r="C173" s="16"/>
      <c r="D173" s="16"/>
      <c r="E173" s="61"/>
      <c r="G173" s="242" t="str">
        <f>B116</f>
        <v>6.  Project Methodology</v>
      </c>
      <c r="H173" s="218"/>
      <c r="I173" s="122">
        <f>SUM(K117:K123)</f>
        <v>0</v>
      </c>
      <c r="J173" s="123">
        <f>SUM(G117:G123)</f>
        <v>0</v>
      </c>
      <c r="K173" s="141" t="e">
        <f t="shared" si="0"/>
        <v>#DIV/0!</v>
      </c>
    </row>
    <row r="174" spans="2:11" x14ac:dyDescent="0.25">
      <c r="B174" s="5"/>
      <c r="C174" s="16"/>
      <c r="D174" s="16"/>
      <c r="E174" s="61"/>
      <c r="G174" s="242" t="str">
        <f>B125</f>
        <v>7.  Scope of service</v>
      </c>
      <c r="H174" s="218"/>
      <c r="I174" s="122">
        <f>SUM(K126:K130)</f>
        <v>0</v>
      </c>
      <c r="J174" s="123">
        <f>SUM(G126:G130)</f>
        <v>0</v>
      </c>
      <c r="K174" s="141" t="e">
        <f t="shared" si="0"/>
        <v>#DIV/0!</v>
      </c>
    </row>
    <row r="175" spans="2:11" ht="14.4" thickBot="1" x14ac:dyDescent="0.3">
      <c r="B175" s="5"/>
      <c r="C175" s="16"/>
      <c r="D175" s="16"/>
      <c r="E175" s="61"/>
      <c r="G175" s="242" t="str">
        <f>B132</f>
        <v xml:space="preserve">8. Attachments </v>
      </c>
      <c r="H175" s="218"/>
      <c r="I175" s="122">
        <f>SUM(K134:K151)</f>
        <v>0</v>
      </c>
      <c r="J175" s="123">
        <f>SUM(G134:G151)</f>
        <v>0</v>
      </c>
      <c r="K175" s="141" t="e">
        <f t="shared" si="0"/>
        <v>#DIV/0!</v>
      </c>
    </row>
    <row r="176" spans="2:11" ht="14.4" thickBot="1" x14ac:dyDescent="0.3">
      <c r="B176" s="5"/>
      <c r="C176" s="16"/>
      <c r="D176" s="16"/>
      <c r="E176" s="61"/>
      <c r="G176" s="256" t="s">
        <v>454</v>
      </c>
      <c r="H176" s="257"/>
      <c r="I176" s="103"/>
      <c r="J176" s="124"/>
      <c r="K176" s="143" t="e">
        <f>SUM(K168:K175)/8</f>
        <v>#DIV/0!</v>
      </c>
    </row>
    <row r="177" spans="1:35" ht="14.4" thickBot="1" x14ac:dyDescent="0.3">
      <c r="B177" s="5"/>
      <c r="C177" s="16"/>
      <c r="D177" s="16"/>
      <c r="E177" s="61"/>
      <c r="G177" s="239"/>
      <c r="H177" s="240"/>
      <c r="I177" s="240"/>
      <c r="J177" s="240"/>
      <c r="K177" s="241"/>
    </row>
    <row r="178" spans="1:35" x14ac:dyDescent="0.25">
      <c r="B178" s="5"/>
      <c r="C178" s="16"/>
      <c r="D178" s="16"/>
      <c r="E178" s="61"/>
    </row>
    <row r="179" spans="1:35" x14ac:dyDescent="0.25">
      <c r="B179" s="5"/>
      <c r="C179" s="16"/>
      <c r="D179" s="16"/>
      <c r="E179" s="61"/>
    </row>
    <row r="180" spans="1:35" s="5" customFormat="1" x14ac:dyDescent="0.25">
      <c r="A180" s="1"/>
      <c r="C180" s="16"/>
      <c r="D180" s="16"/>
      <c r="E180" s="61"/>
      <c r="K180" s="6"/>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1:35" s="5" customFormat="1" x14ac:dyDescent="0.25">
      <c r="A181" s="1"/>
      <c r="C181" s="16"/>
      <c r="D181" s="16"/>
      <c r="E181" s="61"/>
      <c r="K181" s="6"/>
      <c r="L181" s="1"/>
      <c r="M181" s="1"/>
      <c r="N181" s="1"/>
      <c r="O181" s="1"/>
      <c r="P181" s="1"/>
      <c r="Q181" s="1"/>
      <c r="R181" s="1"/>
      <c r="S181" s="1"/>
      <c r="T181" s="1"/>
      <c r="U181" s="1"/>
      <c r="V181" s="1"/>
      <c r="W181" s="1"/>
      <c r="X181" s="1"/>
      <c r="Y181" s="1"/>
      <c r="Z181" s="1"/>
      <c r="AA181" s="1"/>
      <c r="AB181" s="1"/>
      <c r="AC181" s="1"/>
      <c r="AD181" s="1"/>
      <c r="AE181" s="1"/>
      <c r="AF181" s="1"/>
      <c r="AG181" s="1"/>
      <c r="AH181" s="1"/>
      <c r="AI181" s="1"/>
    </row>
    <row r="182" spans="1:35" s="5" customFormat="1" x14ac:dyDescent="0.25">
      <c r="A182" s="1"/>
      <c r="C182" s="16"/>
      <c r="D182" s="16"/>
      <c r="E182" s="61"/>
      <c r="K182" s="6"/>
      <c r="L182" s="1"/>
      <c r="M182" s="1"/>
      <c r="N182" s="1"/>
      <c r="O182" s="1"/>
      <c r="P182" s="1"/>
      <c r="Q182" s="1"/>
      <c r="R182" s="1"/>
      <c r="S182" s="1"/>
      <c r="T182" s="1"/>
      <c r="U182" s="1"/>
      <c r="V182" s="1"/>
      <c r="W182" s="1"/>
      <c r="X182" s="1"/>
      <c r="Y182" s="1"/>
      <c r="Z182" s="1"/>
      <c r="AA182" s="1"/>
      <c r="AB182" s="1"/>
      <c r="AC182" s="1"/>
      <c r="AD182" s="1"/>
      <c r="AE182" s="1"/>
      <c r="AF182" s="1"/>
      <c r="AG182" s="1"/>
      <c r="AH182" s="1"/>
      <c r="AI182" s="1"/>
    </row>
    <row r="183" spans="1:35" s="5" customFormat="1" x14ac:dyDescent="0.25">
      <c r="A183" s="1"/>
      <c r="C183" s="16"/>
      <c r="D183" s="16"/>
      <c r="E183" s="61"/>
      <c r="K183" s="6"/>
      <c r="L183" s="1"/>
      <c r="M183" s="1"/>
      <c r="N183" s="1"/>
      <c r="O183" s="1"/>
      <c r="P183" s="1"/>
      <c r="Q183" s="1"/>
      <c r="R183" s="1"/>
      <c r="S183" s="1"/>
      <c r="T183" s="1"/>
      <c r="U183" s="1"/>
      <c r="V183" s="1"/>
      <c r="W183" s="1"/>
      <c r="X183" s="1"/>
      <c r="Y183" s="1"/>
      <c r="Z183" s="1"/>
      <c r="AA183" s="1"/>
      <c r="AB183" s="1"/>
      <c r="AC183" s="1"/>
      <c r="AD183" s="1"/>
      <c r="AE183" s="1"/>
      <c r="AF183" s="1"/>
      <c r="AG183" s="1"/>
      <c r="AH183" s="1"/>
      <c r="AI183" s="1"/>
    </row>
    <row r="184" spans="1:35" s="5" customFormat="1" x14ac:dyDescent="0.25">
      <c r="A184" s="1"/>
      <c r="C184" s="16"/>
      <c r="D184" s="16"/>
      <c r="E184" s="61"/>
      <c r="K184" s="6"/>
      <c r="L184" s="1"/>
      <c r="M184" s="1"/>
      <c r="N184" s="1"/>
      <c r="O184" s="1"/>
      <c r="P184" s="1"/>
      <c r="Q184" s="1"/>
      <c r="R184" s="1"/>
      <c r="S184" s="1"/>
      <c r="T184" s="1"/>
      <c r="U184" s="1"/>
      <c r="V184" s="1"/>
      <c r="W184" s="1"/>
      <c r="X184" s="1"/>
      <c r="Y184" s="1"/>
      <c r="Z184" s="1"/>
      <c r="AA184" s="1"/>
      <c r="AB184" s="1"/>
      <c r="AC184" s="1"/>
      <c r="AD184" s="1"/>
      <c r="AE184" s="1"/>
      <c r="AF184" s="1"/>
      <c r="AG184" s="1"/>
      <c r="AH184" s="1"/>
      <c r="AI184" s="1"/>
    </row>
    <row r="185" spans="1:35" s="5" customFormat="1" x14ac:dyDescent="0.25">
      <c r="A185" s="1"/>
      <c r="C185" s="16"/>
      <c r="D185" s="16"/>
      <c r="E185" s="61"/>
      <c r="K185" s="6"/>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1:35" s="5" customFormat="1" x14ac:dyDescent="0.25">
      <c r="A186" s="1"/>
      <c r="C186" s="16"/>
      <c r="D186" s="16"/>
      <c r="E186" s="61"/>
      <c r="K186" s="6"/>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1:35" s="5" customFormat="1" x14ac:dyDescent="0.25">
      <c r="A187" s="1"/>
      <c r="C187" s="16"/>
      <c r="D187" s="16"/>
      <c r="E187" s="61"/>
      <c r="K187" s="6"/>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1:35" s="5" customFormat="1" x14ac:dyDescent="0.25">
      <c r="A188" s="1"/>
      <c r="C188" s="16"/>
      <c r="D188" s="16"/>
      <c r="E188" s="61"/>
      <c r="K188" s="6"/>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1:35" s="5" customFormat="1" x14ac:dyDescent="0.25">
      <c r="A189" s="1"/>
      <c r="C189" s="16"/>
      <c r="D189" s="16"/>
      <c r="E189" s="61"/>
      <c r="K189" s="6"/>
      <c r="L189" s="1"/>
      <c r="M189" s="1"/>
      <c r="N189" s="1"/>
      <c r="O189" s="1"/>
      <c r="P189" s="1"/>
      <c r="Q189" s="1"/>
      <c r="R189" s="1"/>
      <c r="S189" s="1"/>
      <c r="T189" s="1"/>
      <c r="U189" s="1"/>
      <c r="V189" s="1"/>
      <c r="W189" s="1"/>
      <c r="X189" s="1"/>
      <c r="Y189" s="1"/>
      <c r="Z189" s="1"/>
      <c r="AA189" s="1"/>
      <c r="AB189" s="1"/>
      <c r="AC189" s="1"/>
      <c r="AD189" s="1"/>
      <c r="AE189" s="1"/>
      <c r="AF189" s="1"/>
      <c r="AG189" s="1"/>
      <c r="AH189" s="1"/>
      <c r="AI189" s="1"/>
    </row>
    <row r="190" spans="1:35" s="5" customFormat="1" x14ac:dyDescent="0.25">
      <c r="A190" s="1"/>
      <c r="C190" s="16"/>
      <c r="D190" s="16"/>
      <c r="E190" s="61"/>
      <c r="K190" s="6"/>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1:35" s="5" customFormat="1" x14ac:dyDescent="0.25">
      <c r="A191" s="1"/>
      <c r="C191" s="16"/>
      <c r="D191" s="16"/>
      <c r="E191" s="61"/>
      <c r="K191" s="6"/>
      <c r="L191" s="1"/>
      <c r="M191" s="1"/>
      <c r="N191" s="1"/>
      <c r="O191" s="1"/>
      <c r="P191" s="1"/>
      <c r="Q191" s="1"/>
      <c r="R191" s="1"/>
      <c r="S191" s="1"/>
      <c r="T191" s="1"/>
      <c r="U191" s="1"/>
      <c r="V191" s="1"/>
      <c r="W191" s="1"/>
      <c r="X191" s="1"/>
      <c r="Y191" s="1"/>
      <c r="Z191" s="1"/>
      <c r="AA191" s="1"/>
      <c r="AB191" s="1"/>
      <c r="AC191" s="1"/>
      <c r="AD191" s="1"/>
      <c r="AE191" s="1"/>
      <c r="AF191" s="1"/>
      <c r="AG191" s="1"/>
      <c r="AH191" s="1"/>
      <c r="AI191" s="1"/>
    </row>
    <row r="192" spans="1:35" s="5" customFormat="1" x14ac:dyDescent="0.25">
      <c r="A192" s="1"/>
      <c r="C192" s="16"/>
      <c r="D192" s="16"/>
      <c r="E192" s="61"/>
      <c r="K192" s="6"/>
      <c r="L192" s="1"/>
      <c r="M192" s="1"/>
      <c r="N192" s="1"/>
      <c r="O192" s="1"/>
      <c r="P192" s="1"/>
      <c r="Q192" s="1"/>
      <c r="R192" s="1"/>
      <c r="S192" s="1"/>
      <c r="T192" s="1"/>
      <c r="U192" s="1"/>
      <c r="V192" s="1"/>
      <c r="W192" s="1"/>
      <c r="X192" s="1"/>
      <c r="Y192" s="1"/>
      <c r="Z192" s="1"/>
      <c r="AA192" s="1"/>
      <c r="AB192" s="1"/>
      <c r="AC192" s="1"/>
      <c r="AD192" s="1"/>
      <c r="AE192" s="1"/>
      <c r="AF192" s="1"/>
      <c r="AG192" s="1"/>
      <c r="AH192" s="1"/>
      <c r="AI192" s="1"/>
    </row>
    <row r="193" spans="1:35" s="5" customFormat="1" x14ac:dyDescent="0.25">
      <c r="A193" s="1"/>
      <c r="C193" s="16"/>
      <c r="D193" s="16"/>
      <c r="E193" s="61"/>
      <c r="K193" s="6"/>
      <c r="L193" s="1"/>
      <c r="M193" s="1"/>
      <c r="N193" s="1"/>
      <c r="O193" s="1"/>
      <c r="P193" s="1"/>
      <c r="Q193" s="1"/>
      <c r="R193" s="1"/>
      <c r="S193" s="1"/>
      <c r="T193" s="1"/>
      <c r="U193" s="1"/>
      <c r="V193" s="1"/>
      <c r="W193" s="1"/>
      <c r="X193" s="1"/>
      <c r="Y193" s="1"/>
      <c r="Z193" s="1"/>
      <c r="AA193" s="1"/>
      <c r="AB193" s="1"/>
      <c r="AC193" s="1"/>
      <c r="AD193" s="1"/>
      <c r="AE193" s="1"/>
      <c r="AF193" s="1"/>
      <c r="AG193" s="1"/>
      <c r="AH193" s="1"/>
      <c r="AI193" s="1"/>
    </row>
    <row r="194" spans="1:35" s="5" customFormat="1" x14ac:dyDescent="0.25">
      <c r="A194" s="1"/>
      <c r="C194" s="16"/>
      <c r="D194" s="16"/>
      <c r="E194" s="61"/>
      <c r="K194" s="6"/>
      <c r="L194" s="1"/>
      <c r="M194" s="1"/>
      <c r="N194" s="1"/>
      <c r="O194" s="1"/>
      <c r="P194" s="1"/>
      <c r="Q194" s="1"/>
      <c r="R194" s="1"/>
      <c r="S194" s="1"/>
      <c r="T194" s="1"/>
      <c r="U194" s="1"/>
      <c r="V194" s="1"/>
      <c r="W194" s="1"/>
      <c r="X194" s="1"/>
      <c r="Y194" s="1"/>
      <c r="Z194" s="1"/>
      <c r="AA194" s="1"/>
      <c r="AB194" s="1"/>
      <c r="AC194" s="1"/>
      <c r="AD194" s="1"/>
      <c r="AE194" s="1"/>
      <c r="AF194" s="1"/>
      <c r="AG194" s="1"/>
      <c r="AH194" s="1"/>
      <c r="AI194" s="1"/>
    </row>
    <row r="195" spans="1:35" s="5" customFormat="1" x14ac:dyDescent="0.25">
      <c r="A195" s="1"/>
      <c r="C195" s="16"/>
      <c r="D195" s="16"/>
      <c r="E195" s="61"/>
      <c r="K195" s="6"/>
      <c r="L195" s="1"/>
      <c r="M195" s="1"/>
      <c r="N195" s="1"/>
      <c r="O195" s="1"/>
      <c r="P195" s="1"/>
      <c r="Q195" s="1"/>
      <c r="R195" s="1"/>
      <c r="S195" s="1"/>
      <c r="T195" s="1"/>
      <c r="U195" s="1"/>
      <c r="V195" s="1"/>
      <c r="W195" s="1"/>
      <c r="X195" s="1"/>
      <c r="Y195" s="1"/>
      <c r="Z195" s="1"/>
      <c r="AA195" s="1"/>
      <c r="AB195" s="1"/>
      <c r="AC195" s="1"/>
      <c r="AD195" s="1"/>
      <c r="AE195" s="1"/>
      <c r="AF195" s="1"/>
      <c r="AG195" s="1"/>
      <c r="AH195" s="1"/>
      <c r="AI195" s="1"/>
    </row>
    <row r="196" spans="1:35" s="5" customFormat="1" x14ac:dyDescent="0.25">
      <c r="A196" s="1"/>
      <c r="C196" s="16"/>
      <c r="D196" s="16"/>
      <c r="E196" s="61"/>
      <c r="K196" s="6"/>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5" s="5" customFormat="1" x14ac:dyDescent="0.25">
      <c r="A197" s="1"/>
      <c r="C197" s="16"/>
      <c r="D197" s="16"/>
      <c r="E197" s="61"/>
      <c r="K197" s="6"/>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5" s="5" customFormat="1" x14ac:dyDescent="0.25">
      <c r="A198" s="1"/>
      <c r="C198" s="16"/>
      <c r="D198" s="16"/>
      <c r="E198" s="61"/>
      <c r="K198" s="6"/>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5" s="5" customFormat="1" x14ac:dyDescent="0.25">
      <c r="A199" s="1"/>
      <c r="C199" s="16"/>
      <c r="D199" s="16"/>
      <c r="E199" s="61"/>
      <c r="K199" s="6"/>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5" s="5" customFormat="1" x14ac:dyDescent="0.25">
      <c r="A200" s="1"/>
      <c r="C200" s="16"/>
      <c r="D200" s="16"/>
      <c r="E200" s="61"/>
      <c r="K200" s="6"/>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5" s="5" customFormat="1" x14ac:dyDescent="0.25">
      <c r="A201" s="1"/>
      <c r="C201" s="16"/>
      <c r="D201" s="16"/>
      <c r="E201" s="61"/>
      <c r="K201" s="6"/>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5" s="5" customFormat="1" x14ac:dyDescent="0.25">
      <c r="A202" s="1"/>
      <c r="C202" s="16"/>
      <c r="D202" s="16"/>
      <c r="E202" s="61"/>
      <c r="K202" s="6"/>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5" s="5" customFormat="1" x14ac:dyDescent="0.25">
      <c r="A203" s="1"/>
      <c r="C203" s="16"/>
      <c r="D203" s="16"/>
      <c r="E203" s="61"/>
      <c r="K203" s="6"/>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5" s="5" customFormat="1" x14ac:dyDescent="0.25">
      <c r="A204" s="1"/>
      <c r="C204" s="16"/>
      <c r="D204" s="16"/>
      <c r="E204" s="61"/>
      <c r="K204" s="6"/>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5" s="5" customFormat="1" x14ac:dyDescent="0.25">
      <c r="A205" s="1"/>
      <c r="C205" s="16"/>
      <c r="D205" s="16"/>
      <c r="E205" s="61"/>
      <c r="K205" s="6"/>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5" s="5" customFormat="1" x14ac:dyDescent="0.25">
      <c r="A206" s="1"/>
      <c r="C206" s="16"/>
      <c r="D206" s="16"/>
      <c r="E206" s="61"/>
      <c r="K206" s="6"/>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5" s="5" customFormat="1" x14ac:dyDescent="0.25">
      <c r="A207" s="1"/>
      <c r="C207" s="16"/>
      <c r="D207" s="16"/>
      <c r="E207" s="61"/>
      <c r="K207" s="6"/>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5" s="5" customFormat="1" x14ac:dyDescent="0.25">
      <c r="A208" s="1"/>
      <c r="C208" s="16"/>
      <c r="D208" s="16"/>
      <c r="E208" s="61"/>
      <c r="K208" s="6"/>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s="5" customFormat="1" x14ac:dyDescent="0.25">
      <c r="A209" s="1"/>
      <c r="C209" s="16"/>
      <c r="D209" s="16"/>
      <c r="E209" s="61"/>
      <c r="K209" s="6"/>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s="5" customFormat="1" x14ac:dyDescent="0.25">
      <c r="A210" s="1"/>
      <c r="C210" s="16"/>
      <c r="D210" s="16"/>
      <c r="E210" s="61"/>
      <c r="K210" s="6"/>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s="5" customFormat="1" x14ac:dyDescent="0.25">
      <c r="A211" s="1"/>
      <c r="C211" s="16"/>
      <c r="D211" s="16"/>
      <c r="E211" s="61"/>
      <c r="K211" s="6"/>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s="5" customFormat="1" x14ac:dyDescent="0.25">
      <c r="A212" s="1"/>
      <c r="C212" s="16"/>
      <c r="D212" s="16"/>
      <c r="E212" s="61"/>
      <c r="K212" s="6"/>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s="5" customFormat="1" x14ac:dyDescent="0.25">
      <c r="A213" s="1"/>
      <c r="C213" s="16"/>
      <c r="D213" s="16"/>
      <c r="E213" s="61"/>
      <c r="K213" s="6"/>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s="5" customFormat="1" x14ac:dyDescent="0.25">
      <c r="A214" s="1"/>
      <c r="C214" s="16"/>
      <c r="D214" s="16"/>
      <c r="E214" s="61"/>
      <c r="K214" s="6"/>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s="5" customFormat="1" x14ac:dyDescent="0.25">
      <c r="A215" s="1"/>
      <c r="C215" s="16"/>
      <c r="D215" s="16"/>
      <c r="E215" s="61"/>
      <c r="K215" s="6"/>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s="5" customFormat="1" x14ac:dyDescent="0.25">
      <c r="A216" s="1"/>
      <c r="C216" s="16"/>
      <c r="D216" s="16"/>
      <c r="E216" s="61"/>
      <c r="K216" s="6"/>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s="5" customFormat="1" x14ac:dyDescent="0.25">
      <c r="A217" s="1"/>
      <c r="C217" s="16"/>
      <c r="D217" s="16"/>
      <c r="E217" s="61"/>
      <c r="K217" s="6"/>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s="5" customFormat="1" x14ac:dyDescent="0.25">
      <c r="A218" s="1"/>
      <c r="C218" s="16"/>
      <c r="D218" s="16"/>
      <c r="E218" s="61"/>
      <c r="K218" s="6"/>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s="5" customFormat="1" x14ac:dyDescent="0.25">
      <c r="A219" s="1"/>
      <c r="C219" s="16"/>
      <c r="D219" s="16"/>
      <c r="E219" s="61"/>
      <c r="K219" s="6"/>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s="5" customFormat="1" x14ac:dyDescent="0.25">
      <c r="A220" s="1"/>
      <c r="C220" s="16"/>
      <c r="D220" s="16"/>
      <c r="E220" s="61"/>
      <c r="K220" s="6"/>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s="5" customFormat="1" x14ac:dyDescent="0.25">
      <c r="A221" s="1"/>
      <c r="C221" s="16"/>
      <c r="D221" s="16"/>
      <c r="E221" s="61"/>
      <c r="K221" s="6"/>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s="5" customFormat="1" x14ac:dyDescent="0.25">
      <c r="A222" s="1"/>
      <c r="C222" s="16"/>
      <c r="D222" s="16"/>
      <c r="E222" s="61"/>
      <c r="K222" s="6"/>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s="5" customFormat="1" x14ac:dyDescent="0.25">
      <c r="A223" s="1"/>
      <c r="C223" s="16"/>
      <c r="D223" s="16"/>
      <c r="E223" s="61"/>
      <c r="K223" s="6"/>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s="5" customFormat="1" x14ac:dyDescent="0.25">
      <c r="A224" s="1"/>
      <c r="C224" s="16"/>
      <c r="D224" s="16"/>
      <c r="E224" s="61"/>
      <c r="K224" s="6"/>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s="5" customFormat="1" x14ac:dyDescent="0.25">
      <c r="A225" s="1"/>
      <c r="C225" s="16"/>
      <c r="D225" s="16"/>
      <c r="E225" s="61"/>
      <c r="K225" s="6"/>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s="5" customFormat="1" x14ac:dyDescent="0.25">
      <c r="A226" s="1"/>
      <c r="C226" s="16"/>
      <c r="D226" s="16"/>
      <c r="E226" s="61"/>
      <c r="K226" s="6"/>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s="5" customFormat="1" x14ac:dyDescent="0.25">
      <c r="A227" s="1"/>
      <c r="C227" s="16"/>
      <c r="D227" s="16"/>
      <c r="E227" s="61"/>
      <c r="K227" s="6"/>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s="5" customFormat="1" x14ac:dyDescent="0.25">
      <c r="A228" s="1"/>
      <c r="C228" s="16"/>
      <c r="D228" s="16"/>
      <c r="E228" s="61"/>
      <c r="K228" s="6"/>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s="5" customFormat="1" x14ac:dyDescent="0.25">
      <c r="A229" s="1"/>
      <c r="C229" s="16"/>
      <c r="D229" s="16"/>
      <c r="E229" s="61"/>
      <c r="K229" s="6"/>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s="5" customFormat="1" x14ac:dyDescent="0.25">
      <c r="A230" s="1"/>
      <c r="C230" s="16"/>
      <c r="D230" s="16"/>
      <c r="E230" s="61"/>
      <c r="K230" s="6"/>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s="5" customFormat="1" x14ac:dyDescent="0.25">
      <c r="A231" s="1"/>
      <c r="C231" s="16"/>
      <c r="D231" s="16"/>
      <c r="E231" s="61"/>
      <c r="K231" s="6"/>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s="5" customFormat="1" x14ac:dyDescent="0.25">
      <c r="A232" s="1"/>
      <c r="C232" s="16"/>
      <c r="D232" s="16"/>
      <c r="E232" s="61"/>
      <c r="K232" s="6"/>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s="5" customFormat="1" x14ac:dyDescent="0.25">
      <c r="A233" s="1"/>
      <c r="C233" s="16"/>
      <c r="D233" s="16"/>
      <c r="E233" s="61"/>
      <c r="K233" s="6"/>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s="5" customFormat="1" x14ac:dyDescent="0.25">
      <c r="A234" s="1"/>
      <c r="C234" s="16"/>
      <c r="D234" s="16"/>
      <c r="E234" s="61"/>
      <c r="K234" s="6"/>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s="5" customFormat="1" x14ac:dyDescent="0.25">
      <c r="A235" s="1"/>
      <c r="C235" s="16"/>
      <c r="D235" s="16"/>
      <c r="E235" s="61"/>
      <c r="K235" s="6"/>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s="5" customFormat="1" x14ac:dyDescent="0.25">
      <c r="A236" s="1"/>
      <c r="C236" s="16"/>
      <c r="D236" s="16"/>
      <c r="E236" s="61"/>
      <c r="K236" s="6"/>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s="5" customFormat="1" x14ac:dyDescent="0.25">
      <c r="A237" s="1"/>
      <c r="C237" s="16"/>
      <c r="D237" s="16"/>
      <c r="E237" s="61"/>
      <c r="K237" s="6"/>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s="5" customFormat="1" x14ac:dyDescent="0.25">
      <c r="A238" s="1"/>
      <c r="C238" s="16"/>
      <c r="D238" s="16"/>
      <c r="E238" s="61"/>
      <c r="K238" s="6"/>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s="5" customFormat="1" x14ac:dyDescent="0.25">
      <c r="A239" s="1"/>
      <c r="C239" s="16"/>
      <c r="D239" s="16"/>
      <c r="E239" s="61"/>
      <c r="K239" s="6"/>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s="5" customFormat="1" x14ac:dyDescent="0.25">
      <c r="A240" s="1"/>
      <c r="C240" s="16"/>
      <c r="D240" s="16"/>
      <c r="E240" s="61"/>
      <c r="K240" s="6"/>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s="5" customFormat="1" x14ac:dyDescent="0.25">
      <c r="A241" s="1"/>
      <c r="C241" s="16"/>
      <c r="D241" s="16"/>
      <c r="E241" s="61"/>
      <c r="K241" s="6"/>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s="5" customFormat="1" x14ac:dyDescent="0.25">
      <c r="A242" s="1"/>
      <c r="C242" s="16"/>
      <c r="D242" s="16"/>
      <c r="E242" s="61"/>
      <c r="K242" s="6"/>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s="5" customFormat="1" x14ac:dyDescent="0.25">
      <c r="A243" s="1"/>
      <c r="C243" s="16"/>
      <c r="D243" s="16"/>
      <c r="E243" s="61"/>
      <c r="K243" s="6"/>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s="5" customFormat="1" x14ac:dyDescent="0.25">
      <c r="A244" s="1"/>
      <c r="C244" s="16"/>
      <c r="D244" s="16"/>
      <c r="E244" s="61"/>
      <c r="K244" s="6"/>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s="5" customFormat="1" x14ac:dyDescent="0.25">
      <c r="A245" s="1"/>
      <c r="C245" s="16"/>
      <c r="D245" s="16"/>
      <c r="E245" s="61"/>
      <c r="K245" s="6"/>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s="5" customFormat="1" x14ac:dyDescent="0.25">
      <c r="A246" s="1"/>
      <c r="C246" s="16"/>
      <c r="D246" s="16"/>
      <c r="E246" s="61"/>
      <c r="K246" s="6"/>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s="5" customFormat="1" x14ac:dyDescent="0.25">
      <c r="A247" s="1"/>
      <c r="C247" s="16"/>
      <c r="D247" s="16"/>
      <c r="E247" s="61"/>
      <c r="K247" s="6"/>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s="5" customFormat="1" x14ac:dyDescent="0.25">
      <c r="A248" s="1"/>
      <c r="C248" s="16"/>
      <c r="D248" s="16"/>
      <c r="E248" s="61"/>
      <c r="K248" s="6"/>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s="5" customFormat="1" x14ac:dyDescent="0.25">
      <c r="A249" s="1"/>
      <c r="C249" s="16"/>
      <c r="D249" s="16"/>
      <c r="E249" s="61"/>
      <c r="K249" s="6"/>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s="5" customFormat="1" x14ac:dyDescent="0.25">
      <c r="A250" s="1"/>
      <c r="C250" s="16"/>
      <c r="D250" s="16"/>
      <c r="E250" s="61"/>
      <c r="K250" s="6"/>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s="5" customFormat="1" x14ac:dyDescent="0.25">
      <c r="A251" s="1"/>
      <c r="C251" s="16"/>
      <c r="D251" s="16"/>
      <c r="E251" s="61"/>
      <c r="K251" s="6"/>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s="5" customFormat="1" x14ac:dyDescent="0.25">
      <c r="A252" s="1"/>
      <c r="C252" s="16"/>
      <c r="D252" s="16"/>
      <c r="E252" s="61"/>
      <c r="K252" s="6"/>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s="5" customFormat="1" x14ac:dyDescent="0.25">
      <c r="A253" s="1"/>
      <c r="C253" s="16"/>
      <c r="D253" s="16"/>
      <c r="E253" s="61"/>
      <c r="K253" s="6"/>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85" spans="2:2" ht="27.6" x14ac:dyDescent="0.25">
      <c r="B285" s="96" t="s">
        <v>455</v>
      </c>
    </row>
    <row r="286" spans="2:2" ht="27.6" x14ac:dyDescent="0.25">
      <c r="B286" s="96" t="s">
        <v>456</v>
      </c>
    </row>
  </sheetData>
  <mergeCells count="93">
    <mergeCell ref="B23:E23"/>
    <mergeCell ref="G47:K47"/>
    <mergeCell ref="C163:E163"/>
    <mergeCell ref="C165:E167"/>
    <mergeCell ref="G176:H176"/>
    <mergeCell ref="C169:E169"/>
    <mergeCell ref="G169:H169"/>
    <mergeCell ref="G167:H167"/>
    <mergeCell ref="G53:H53"/>
    <mergeCell ref="G54:H54"/>
    <mergeCell ref="A60:B60"/>
    <mergeCell ref="A70:B70"/>
    <mergeCell ref="A81:B81"/>
    <mergeCell ref="A95:B95"/>
    <mergeCell ref="C47:E47"/>
    <mergeCell ref="A49:B49"/>
    <mergeCell ref="G177:K177"/>
    <mergeCell ref="G170:H170"/>
    <mergeCell ref="G171:H171"/>
    <mergeCell ref="G175:H175"/>
    <mergeCell ref="G174:H174"/>
    <mergeCell ref="G172:H172"/>
    <mergeCell ref="G173:H173"/>
    <mergeCell ref="A50:E50"/>
    <mergeCell ref="A59:E59"/>
    <mergeCell ref="B133:E133"/>
    <mergeCell ref="G165:K165"/>
    <mergeCell ref="G166:H166"/>
    <mergeCell ref="G52:H52"/>
    <mergeCell ref="G55:H55"/>
    <mergeCell ref="G56:H56"/>
    <mergeCell ref="G57:H57"/>
    <mergeCell ref="I52:J52"/>
    <mergeCell ref="I53:J53"/>
    <mergeCell ref="I54:J54"/>
    <mergeCell ref="I55:J55"/>
    <mergeCell ref="I56:J56"/>
    <mergeCell ref="I57:J57"/>
    <mergeCell ref="G42:K42"/>
    <mergeCell ref="H43:K43"/>
    <mergeCell ref="H44:K44"/>
    <mergeCell ref="J41:K41"/>
    <mergeCell ref="H39:I39"/>
    <mergeCell ref="H40:I40"/>
    <mergeCell ref="H41:I41"/>
    <mergeCell ref="H45:K45"/>
    <mergeCell ref="H46:K46"/>
    <mergeCell ref="G51:H51"/>
    <mergeCell ref="G49:H49"/>
    <mergeCell ref="I49:J49"/>
    <mergeCell ref="I51:J51"/>
    <mergeCell ref="G50:K50"/>
    <mergeCell ref="B31:E31"/>
    <mergeCell ref="B32:E32"/>
    <mergeCell ref="B33:E33"/>
    <mergeCell ref="C36:E36"/>
    <mergeCell ref="C37:E37"/>
    <mergeCell ref="C46:E46"/>
    <mergeCell ref="C38:E38"/>
    <mergeCell ref="C41:E41"/>
    <mergeCell ref="C42:E42"/>
    <mergeCell ref="C43:E43"/>
    <mergeCell ref="C44:E44"/>
    <mergeCell ref="C45:E45"/>
    <mergeCell ref="C39:E39"/>
    <mergeCell ref="C40:E40"/>
    <mergeCell ref="B26:E26"/>
    <mergeCell ref="B28:E28"/>
    <mergeCell ref="B29:E29"/>
    <mergeCell ref="B27:E27"/>
    <mergeCell ref="B30:E30"/>
    <mergeCell ref="G35:K35"/>
    <mergeCell ref="G36:K38"/>
    <mergeCell ref="J39:K39"/>
    <mergeCell ref="J40:K40"/>
    <mergeCell ref="B12:E12"/>
    <mergeCell ref="B22:E22"/>
    <mergeCell ref="B13:E13"/>
    <mergeCell ref="B18:E18"/>
    <mergeCell ref="B19:E19"/>
    <mergeCell ref="B20:E20"/>
    <mergeCell ref="B21:E21"/>
    <mergeCell ref="B15:E15"/>
    <mergeCell ref="B16:E16"/>
    <mergeCell ref="B17:E17"/>
    <mergeCell ref="B24:E24"/>
    <mergeCell ref="B25:E25"/>
    <mergeCell ref="B10:E11"/>
    <mergeCell ref="B2:E2"/>
    <mergeCell ref="C4:E4"/>
    <mergeCell ref="C5:E5"/>
    <mergeCell ref="C6:E6"/>
    <mergeCell ref="C7:E7"/>
  </mergeCells>
  <phoneticPr fontId="28" type="noConversion"/>
  <conditionalFormatting sqref="K167:K176">
    <cfRule type="cellIs" dxfId="52" priority="13" stopIfTrue="1" operator="greaterThan">
      <formula>0.7</formula>
    </cfRule>
    <cfRule type="cellIs" dxfId="51" priority="14" stopIfTrue="1" operator="between">
      <formula>0.36</formula>
      <formula>0.7</formula>
    </cfRule>
    <cfRule type="cellIs" dxfId="50" priority="15" stopIfTrue="1" operator="lessThan">
      <formula>36</formula>
    </cfRule>
  </conditionalFormatting>
  <hyperlinks>
    <hyperlink ref="B285" r:id="rId1" xr:uid="{063E81E0-D4BC-44D0-B8A5-5ADBC0A90552}"/>
    <hyperlink ref="B286" r:id="rId2" xr:uid="{DB8D06C7-5DAF-4F5E-B59B-316818A6A9B3}"/>
  </hyperlinks>
  <pageMargins left="0.7" right="0.7" top="0.75" bottom="0.75" header="0.3" footer="0.3"/>
  <pageSetup paperSize="9" orientation="portrait" r:id="rId3"/>
  <customProperties>
    <customPr name="QAA_DRILLPATH_NODE_ID" r:id="rId4"/>
  </customProperties>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A808F-B9B1-48A8-BF2D-38F22DEB83FD}">
  <sheetPr>
    <pageSetUpPr fitToPage="1"/>
  </sheetPr>
  <dimension ref="A6:J162"/>
  <sheetViews>
    <sheetView zoomScaleNormal="100" workbookViewId="0">
      <selection activeCell="K10" sqref="K10"/>
    </sheetView>
  </sheetViews>
  <sheetFormatPr defaultColWidth="8.69921875" defaultRowHeight="13.8" x14ac:dyDescent="0.25"/>
  <cols>
    <col min="1" max="1" width="8.5" style="102" customWidth="1"/>
    <col min="2" max="2" width="14" style="102" customWidth="1"/>
    <col min="3" max="3" width="16" style="102" customWidth="1"/>
    <col min="4" max="16384" width="8.69921875" style="102"/>
  </cols>
  <sheetData>
    <row r="6" spans="1:10" ht="35.4" x14ac:dyDescent="0.25">
      <c r="A6" s="341" t="s">
        <v>457</v>
      </c>
      <c r="B6" s="342"/>
      <c r="C6" s="342"/>
      <c r="D6" s="342"/>
      <c r="E6" s="342"/>
      <c r="F6" s="342"/>
      <c r="G6" s="342"/>
      <c r="H6" s="342"/>
      <c r="I6" s="342"/>
      <c r="J6" s="342"/>
    </row>
    <row r="7" spans="1:10" ht="14.4" thickBot="1" x14ac:dyDescent="0.3"/>
    <row r="8" spans="1:10" s="105" customFormat="1" ht="17.399999999999999" customHeight="1" x14ac:dyDescent="0.25">
      <c r="B8" s="344" t="s">
        <v>2</v>
      </c>
      <c r="C8" s="345"/>
      <c r="D8" s="326">
        <f>'Risk assessment'!C5</f>
        <v>0</v>
      </c>
      <c r="E8" s="326"/>
      <c r="F8" s="326"/>
      <c r="G8" s="326"/>
      <c r="H8" s="327"/>
    </row>
    <row r="9" spans="1:10" s="105" customFormat="1" ht="17.399999999999999" customHeight="1" x14ac:dyDescent="0.25">
      <c r="B9" s="272" t="s">
        <v>458</v>
      </c>
      <c r="C9" s="273"/>
      <c r="D9" s="264"/>
      <c r="E9" s="265"/>
      <c r="F9" s="264"/>
      <c r="G9" s="266"/>
      <c r="H9" s="267"/>
    </row>
    <row r="10" spans="1:10" s="105" customFormat="1" ht="17.399999999999999" customHeight="1" x14ac:dyDescent="0.25">
      <c r="B10" s="274"/>
      <c r="C10" s="275"/>
      <c r="D10" s="264"/>
      <c r="E10" s="265"/>
      <c r="F10" s="264"/>
      <c r="G10" s="266"/>
      <c r="H10" s="267"/>
    </row>
    <row r="11" spans="1:10" s="105" customFormat="1" ht="17.399999999999999" customHeight="1" x14ac:dyDescent="0.25">
      <c r="B11" s="274"/>
      <c r="C11" s="275"/>
      <c r="D11" s="264"/>
      <c r="E11" s="265"/>
      <c r="F11" s="264"/>
      <c r="G11" s="266"/>
      <c r="H11" s="267"/>
    </row>
    <row r="12" spans="1:10" s="105" customFormat="1" ht="17.399999999999999" customHeight="1" x14ac:dyDescent="0.25">
      <c r="B12" s="274"/>
      <c r="C12" s="275"/>
      <c r="D12" s="264"/>
      <c r="E12" s="265"/>
      <c r="F12" s="264"/>
      <c r="G12" s="266"/>
      <c r="H12" s="267"/>
    </row>
    <row r="13" spans="1:10" s="105" customFormat="1" ht="17.399999999999999" customHeight="1" x14ac:dyDescent="0.25">
      <c r="B13" s="276"/>
      <c r="C13" s="277"/>
      <c r="D13" s="264"/>
      <c r="E13" s="265"/>
      <c r="F13" s="264"/>
      <c r="G13" s="266"/>
      <c r="H13" s="267"/>
    </row>
    <row r="14" spans="1:10" s="105" customFormat="1" ht="17.399999999999999" customHeight="1" x14ac:dyDescent="0.25">
      <c r="B14" s="337" t="s">
        <v>459</v>
      </c>
      <c r="C14" s="338"/>
      <c r="D14" s="339"/>
      <c r="E14" s="339"/>
      <c r="F14" s="339"/>
      <c r="G14" s="339"/>
      <c r="H14" s="340"/>
    </row>
    <row r="15" spans="1:10" s="105" customFormat="1" ht="17.399999999999999" customHeight="1" x14ac:dyDescent="0.25">
      <c r="B15" s="337" t="s">
        <v>460</v>
      </c>
      <c r="C15" s="338"/>
      <c r="D15" s="339"/>
      <c r="E15" s="339"/>
      <c r="F15" s="339"/>
      <c r="G15" s="339"/>
      <c r="H15" s="340"/>
    </row>
    <row r="16" spans="1:10" s="105" customFormat="1" ht="17.399999999999999" customHeight="1" x14ac:dyDescent="0.25">
      <c r="B16" s="337" t="s">
        <v>4</v>
      </c>
      <c r="C16" s="338"/>
      <c r="D16" s="339">
        <f>'Risk assessment'!B11:D11</f>
        <v>0</v>
      </c>
      <c r="E16" s="339"/>
      <c r="F16" s="339"/>
      <c r="G16" s="339"/>
      <c r="H16" s="340"/>
    </row>
    <row r="17" spans="1:10" s="105" customFormat="1" ht="17.399999999999999" customHeight="1" x14ac:dyDescent="0.25">
      <c r="B17" s="337" t="s">
        <v>461</v>
      </c>
      <c r="C17" s="338"/>
      <c r="D17" s="339" t="e">
        <f>'Risk score'!#REF!</f>
        <v>#REF!</v>
      </c>
      <c r="E17" s="339"/>
      <c r="F17" s="339"/>
      <c r="G17" s="339"/>
      <c r="H17" s="340"/>
    </row>
    <row r="18" spans="1:10" s="105" customFormat="1" ht="17.399999999999999" customHeight="1" x14ac:dyDescent="0.25">
      <c r="B18" s="337" t="s">
        <v>462</v>
      </c>
      <c r="C18" s="338"/>
      <c r="D18" s="339" t="e">
        <f>'Risk score'!#REF!</f>
        <v>#REF!</v>
      </c>
      <c r="E18" s="339"/>
      <c r="F18" s="339"/>
      <c r="G18" s="339"/>
      <c r="H18" s="340"/>
    </row>
    <row r="19" spans="1:10" s="105" customFormat="1" ht="39" customHeight="1" thickBot="1" x14ac:dyDescent="0.3">
      <c r="B19" s="301" t="s">
        <v>463</v>
      </c>
      <c r="C19" s="302"/>
      <c r="D19" s="303"/>
      <c r="E19" s="303"/>
      <c r="F19" s="303"/>
      <c r="G19" s="303"/>
      <c r="H19" s="304"/>
    </row>
    <row r="21" spans="1:10" ht="20.399999999999999" customHeight="1" x14ac:dyDescent="0.25">
      <c r="A21" s="108"/>
      <c r="B21" s="285" t="s">
        <v>464</v>
      </c>
      <c r="C21" s="285"/>
      <c r="D21" s="285"/>
      <c r="E21" s="285"/>
      <c r="F21" s="285"/>
      <c r="G21" s="285"/>
      <c r="H21" s="285"/>
      <c r="I21" s="285"/>
      <c r="J21" s="285"/>
    </row>
    <row r="22" spans="1:10" x14ac:dyDescent="0.25">
      <c r="A22" s="328"/>
      <c r="B22" s="329"/>
      <c r="C22" s="329"/>
      <c r="D22" s="329"/>
      <c r="E22" s="329"/>
      <c r="F22" s="329"/>
      <c r="G22" s="329"/>
      <c r="H22" s="329"/>
      <c r="I22" s="329"/>
      <c r="J22" s="330"/>
    </row>
    <row r="23" spans="1:10" x14ac:dyDescent="0.25">
      <c r="A23" s="331"/>
      <c r="B23" s="332"/>
      <c r="C23" s="332"/>
      <c r="D23" s="332"/>
      <c r="E23" s="332"/>
      <c r="F23" s="332"/>
      <c r="G23" s="332"/>
      <c r="H23" s="332"/>
      <c r="I23" s="332"/>
      <c r="J23" s="333"/>
    </row>
    <row r="24" spans="1:10" x14ac:dyDescent="0.25">
      <c r="A24" s="331"/>
      <c r="B24" s="332"/>
      <c r="C24" s="332"/>
      <c r="D24" s="332"/>
      <c r="E24" s="332"/>
      <c r="F24" s="332"/>
      <c r="G24" s="332"/>
      <c r="H24" s="332"/>
      <c r="I24" s="332"/>
      <c r="J24" s="333"/>
    </row>
    <row r="25" spans="1:10" x14ac:dyDescent="0.25">
      <c r="A25" s="331"/>
      <c r="B25" s="332"/>
      <c r="C25" s="332"/>
      <c r="D25" s="332"/>
      <c r="E25" s="332"/>
      <c r="F25" s="332"/>
      <c r="G25" s="332"/>
      <c r="H25" s="332"/>
      <c r="I25" s="332"/>
      <c r="J25" s="333"/>
    </row>
    <row r="26" spans="1:10" x14ac:dyDescent="0.25">
      <c r="A26" s="331"/>
      <c r="B26" s="332"/>
      <c r="C26" s="332"/>
      <c r="D26" s="332"/>
      <c r="E26" s="332"/>
      <c r="F26" s="332"/>
      <c r="G26" s="332"/>
      <c r="H26" s="332"/>
      <c r="I26" s="332"/>
      <c r="J26" s="333"/>
    </row>
    <row r="27" spans="1:10" x14ac:dyDescent="0.25">
      <c r="A27" s="331"/>
      <c r="B27" s="332"/>
      <c r="C27" s="332"/>
      <c r="D27" s="332"/>
      <c r="E27" s="332"/>
      <c r="F27" s="332"/>
      <c r="G27" s="332"/>
      <c r="H27" s="332"/>
      <c r="I27" s="332"/>
      <c r="J27" s="333"/>
    </row>
    <row r="28" spans="1:10" x14ac:dyDescent="0.25">
      <c r="A28" s="331"/>
      <c r="B28" s="332"/>
      <c r="C28" s="332"/>
      <c r="D28" s="332"/>
      <c r="E28" s="332"/>
      <c r="F28" s="332"/>
      <c r="G28" s="332"/>
      <c r="H28" s="332"/>
      <c r="I28" s="332"/>
      <c r="J28" s="333"/>
    </row>
    <row r="29" spans="1:10" x14ac:dyDescent="0.25">
      <c r="A29" s="334"/>
      <c r="B29" s="335"/>
      <c r="C29" s="335"/>
      <c r="D29" s="335"/>
      <c r="E29" s="335"/>
      <c r="F29" s="335"/>
      <c r="G29" s="335"/>
      <c r="H29" s="335"/>
      <c r="I29" s="335"/>
      <c r="J29" s="336"/>
    </row>
    <row r="31" spans="1:10" ht="20.399999999999999" customHeight="1" x14ac:dyDescent="0.25">
      <c r="A31" s="108"/>
      <c r="B31" s="285" t="s">
        <v>465</v>
      </c>
      <c r="C31" s="285"/>
      <c r="D31" s="285"/>
      <c r="E31" s="285"/>
      <c r="F31" s="285"/>
      <c r="G31" s="285"/>
      <c r="H31" s="285"/>
      <c r="I31" s="285"/>
      <c r="J31" s="285"/>
    </row>
    <row r="32" spans="1:10" x14ac:dyDescent="0.25">
      <c r="A32" s="305" t="s">
        <v>466</v>
      </c>
      <c r="B32" s="306"/>
      <c r="C32" s="343" t="s">
        <v>467</v>
      </c>
      <c r="D32" s="343"/>
      <c r="E32" s="343"/>
      <c r="F32" s="343"/>
      <c r="G32" s="343" t="s">
        <v>468</v>
      </c>
      <c r="H32" s="343"/>
      <c r="I32" s="343"/>
      <c r="J32" s="343"/>
    </row>
    <row r="33" spans="1:10" ht="16.2" customHeight="1" x14ac:dyDescent="0.25">
      <c r="A33" s="308" t="str">
        <f>'Risk score'!G168</f>
        <v xml:space="preserve">1. Organisational status and Legal Structure </v>
      </c>
      <c r="B33" s="309"/>
      <c r="C33" s="309"/>
      <c r="D33" s="309"/>
      <c r="E33" s="309"/>
      <c r="F33" s="309"/>
      <c r="G33" s="309"/>
      <c r="H33" s="309"/>
      <c r="I33" s="309"/>
      <c r="J33" s="310"/>
    </row>
    <row r="34" spans="1:10" x14ac:dyDescent="0.25">
      <c r="A34" s="311" t="e">
        <f>'Risk score'!K168</f>
        <v>#DIV/0!</v>
      </c>
      <c r="B34" s="314" t="e">
        <f>_xlfn.IFS(A34&lt;21%,"Extremely High Risk",A34&lt;36%,"High Risk",A34&lt;51%,"Moderately High Risk",A34&lt;71%,"Moderate Risk",A34&lt;86%,"Moderately Low Risk",A34&gt;=86%,"Low Risk")</f>
        <v>#DIV/0!</v>
      </c>
      <c r="C34" s="317"/>
      <c r="D34" s="318"/>
      <c r="E34" s="318"/>
      <c r="F34" s="319"/>
      <c r="G34" s="317"/>
      <c r="H34" s="318"/>
      <c r="I34" s="318"/>
      <c r="J34" s="319"/>
    </row>
    <row r="35" spans="1:10" x14ac:dyDescent="0.25">
      <c r="A35" s="312"/>
      <c r="B35" s="315"/>
      <c r="C35" s="320"/>
      <c r="D35" s="321"/>
      <c r="E35" s="321"/>
      <c r="F35" s="322"/>
      <c r="G35" s="320"/>
      <c r="H35" s="321"/>
      <c r="I35" s="321"/>
      <c r="J35" s="322"/>
    </row>
    <row r="36" spans="1:10" x14ac:dyDescent="0.25">
      <c r="A36" s="312"/>
      <c r="B36" s="315"/>
      <c r="C36" s="320"/>
      <c r="D36" s="321"/>
      <c r="E36" s="321"/>
      <c r="F36" s="322"/>
      <c r="G36" s="320"/>
      <c r="H36" s="321"/>
      <c r="I36" s="321"/>
      <c r="J36" s="322"/>
    </row>
    <row r="37" spans="1:10" x14ac:dyDescent="0.25">
      <c r="A37" s="312"/>
      <c r="B37" s="315"/>
      <c r="C37" s="320"/>
      <c r="D37" s="321"/>
      <c r="E37" s="321"/>
      <c r="F37" s="322"/>
      <c r="G37" s="320"/>
      <c r="H37" s="321"/>
      <c r="I37" s="321"/>
      <c r="J37" s="322"/>
    </row>
    <row r="38" spans="1:10" x14ac:dyDescent="0.25">
      <c r="A38" s="312"/>
      <c r="B38" s="315"/>
      <c r="C38" s="320"/>
      <c r="D38" s="321"/>
      <c r="E38" s="321"/>
      <c r="F38" s="322"/>
      <c r="G38" s="320"/>
      <c r="H38" s="321"/>
      <c r="I38" s="321"/>
      <c r="J38" s="322"/>
    </row>
    <row r="39" spans="1:10" x14ac:dyDescent="0.25">
      <c r="A39" s="312"/>
      <c r="B39" s="315"/>
      <c r="C39" s="320"/>
      <c r="D39" s="321"/>
      <c r="E39" s="321"/>
      <c r="F39" s="322"/>
      <c r="G39" s="320"/>
      <c r="H39" s="321"/>
      <c r="I39" s="321"/>
      <c r="J39" s="322"/>
    </row>
    <row r="40" spans="1:10" x14ac:dyDescent="0.25">
      <c r="A40" s="313"/>
      <c r="B40" s="316"/>
      <c r="C40" s="323"/>
      <c r="D40" s="324"/>
      <c r="E40" s="324"/>
      <c r="F40" s="325"/>
      <c r="G40" s="323"/>
      <c r="H40" s="324"/>
      <c r="I40" s="324"/>
      <c r="J40" s="325"/>
    </row>
    <row r="41" spans="1:10" ht="7.2" customHeight="1" x14ac:dyDescent="0.25">
      <c r="A41" s="106"/>
      <c r="B41" s="107"/>
      <c r="C41" s="104"/>
      <c r="D41" s="104"/>
      <c r="E41" s="104"/>
      <c r="F41" s="104"/>
      <c r="G41" s="104"/>
      <c r="H41" s="104"/>
      <c r="I41" s="104"/>
      <c r="J41" s="104"/>
    </row>
    <row r="42" spans="1:10" ht="16.2" customHeight="1" x14ac:dyDescent="0.25">
      <c r="A42" s="308" t="str">
        <f>'Risk score'!G169</f>
        <v xml:space="preserve">2. Organisational Sustainability: structure and management system </v>
      </c>
      <c r="B42" s="309"/>
      <c r="C42" s="309"/>
      <c r="D42" s="309"/>
      <c r="E42" s="309"/>
      <c r="F42" s="309"/>
      <c r="G42" s="309"/>
      <c r="H42" s="309"/>
      <c r="I42" s="309"/>
      <c r="J42" s="310"/>
    </row>
    <row r="43" spans="1:10" x14ac:dyDescent="0.25">
      <c r="A43" s="311" t="e">
        <f>'Risk score'!K169</f>
        <v>#DIV/0!</v>
      </c>
      <c r="B43" s="314" t="e">
        <f>_xlfn.IFS(A43&lt;21%,"Extremely High Risk",A43&lt;36%,"High Risk",A43&lt;51%,"Moderately High Risk",A43&lt;71%,"Moderate Risk",A43&lt;86%,"Moderately Low Risk",A43&gt;=86%,"Low Risk")</f>
        <v>#DIV/0!</v>
      </c>
      <c r="C43" s="317"/>
      <c r="D43" s="318"/>
      <c r="E43" s="318"/>
      <c r="F43" s="319"/>
      <c r="G43" s="317"/>
      <c r="H43" s="318"/>
      <c r="I43" s="318"/>
      <c r="J43" s="319"/>
    </row>
    <row r="44" spans="1:10" x14ac:dyDescent="0.25">
      <c r="A44" s="312"/>
      <c r="B44" s="315"/>
      <c r="C44" s="320"/>
      <c r="D44" s="321"/>
      <c r="E44" s="321"/>
      <c r="F44" s="322"/>
      <c r="G44" s="320"/>
      <c r="H44" s="321"/>
      <c r="I44" s="321"/>
      <c r="J44" s="322"/>
    </row>
    <row r="45" spans="1:10" x14ac:dyDescent="0.25">
      <c r="A45" s="312"/>
      <c r="B45" s="315"/>
      <c r="C45" s="320"/>
      <c r="D45" s="321"/>
      <c r="E45" s="321"/>
      <c r="F45" s="322"/>
      <c r="G45" s="320"/>
      <c r="H45" s="321"/>
      <c r="I45" s="321"/>
      <c r="J45" s="322"/>
    </row>
    <row r="46" spans="1:10" x14ac:dyDescent="0.25">
      <c r="A46" s="312"/>
      <c r="B46" s="315"/>
      <c r="C46" s="320"/>
      <c r="D46" s="321"/>
      <c r="E46" s="321"/>
      <c r="F46" s="322"/>
      <c r="G46" s="320"/>
      <c r="H46" s="321"/>
      <c r="I46" s="321"/>
      <c r="J46" s="322"/>
    </row>
    <row r="47" spans="1:10" x14ac:dyDescent="0.25">
      <c r="A47" s="312"/>
      <c r="B47" s="315"/>
      <c r="C47" s="320"/>
      <c r="D47" s="321"/>
      <c r="E47" s="321"/>
      <c r="F47" s="322"/>
      <c r="G47" s="320"/>
      <c r="H47" s="321"/>
      <c r="I47" s="321"/>
      <c r="J47" s="322"/>
    </row>
    <row r="48" spans="1:10" x14ac:dyDescent="0.25">
      <c r="A48" s="312"/>
      <c r="B48" s="315"/>
      <c r="C48" s="320"/>
      <c r="D48" s="321"/>
      <c r="E48" s="321"/>
      <c r="F48" s="322"/>
      <c r="G48" s="320"/>
      <c r="H48" s="321"/>
      <c r="I48" s="321"/>
      <c r="J48" s="322"/>
    </row>
    <row r="49" spans="1:10" x14ac:dyDescent="0.25">
      <c r="A49" s="313"/>
      <c r="B49" s="316"/>
      <c r="C49" s="323"/>
      <c r="D49" s="324"/>
      <c r="E49" s="324"/>
      <c r="F49" s="325"/>
      <c r="G49" s="323"/>
      <c r="H49" s="324"/>
      <c r="I49" s="324"/>
      <c r="J49" s="325"/>
    </row>
    <row r="50" spans="1:10" ht="7.2" customHeight="1" x14ac:dyDescent="0.25">
      <c r="A50" s="106"/>
      <c r="B50" s="107"/>
      <c r="C50" s="104"/>
      <c r="D50" s="104"/>
      <c r="E50" s="104"/>
      <c r="F50" s="104"/>
      <c r="G50" s="104"/>
      <c r="H50" s="104"/>
      <c r="I50" s="104"/>
      <c r="J50" s="104"/>
    </row>
    <row r="51" spans="1:10" ht="16.2" customHeight="1" x14ac:dyDescent="0.25">
      <c r="A51" s="308" t="str">
        <f>'Risk score'!G170</f>
        <v>3. Financial Management and Internal Controls</v>
      </c>
      <c r="B51" s="309"/>
      <c r="C51" s="309"/>
      <c r="D51" s="309"/>
      <c r="E51" s="309"/>
      <c r="F51" s="309"/>
      <c r="G51" s="309"/>
      <c r="H51" s="309"/>
      <c r="I51" s="309"/>
      <c r="J51" s="310"/>
    </row>
    <row r="52" spans="1:10" x14ac:dyDescent="0.25">
      <c r="A52" s="311" t="e">
        <f>'Risk score'!K170</f>
        <v>#DIV/0!</v>
      </c>
      <c r="B52" s="314" t="e">
        <f>_xlfn.IFS(A52&lt;21%,"Extremely High Risk",A52&lt;36%,"High Risk",A52&lt;51%,"Moderately High Risk",A52&lt;71%,"Moderate Risk",A52&lt;86%,"Moderately Low Risk",A52&gt;=86%,"Low Risk")</f>
        <v>#DIV/0!</v>
      </c>
      <c r="C52" s="317"/>
      <c r="D52" s="318"/>
      <c r="E52" s="318"/>
      <c r="F52" s="319"/>
      <c r="G52" s="317"/>
      <c r="H52" s="318"/>
      <c r="I52" s="318"/>
      <c r="J52" s="319"/>
    </row>
    <row r="53" spans="1:10" x14ac:dyDescent="0.25">
      <c r="A53" s="312"/>
      <c r="B53" s="315"/>
      <c r="C53" s="320"/>
      <c r="D53" s="321"/>
      <c r="E53" s="321"/>
      <c r="F53" s="322"/>
      <c r="G53" s="320"/>
      <c r="H53" s="321"/>
      <c r="I53" s="321"/>
      <c r="J53" s="322"/>
    </row>
    <row r="54" spans="1:10" x14ac:dyDescent="0.25">
      <c r="A54" s="312"/>
      <c r="B54" s="315"/>
      <c r="C54" s="320"/>
      <c r="D54" s="321"/>
      <c r="E54" s="321"/>
      <c r="F54" s="322"/>
      <c r="G54" s="320"/>
      <c r="H54" s="321"/>
      <c r="I54" s="321"/>
      <c r="J54" s="322"/>
    </row>
    <row r="55" spans="1:10" x14ac:dyDescent="0.25">
      <c r="A55" s="312"/>
      <c r="B55" s="315"/>
      <c r="C55" s="320"/>
      <c r="D55" s="321"/>
      <c r="E55" s="321"/>
      <c r="F55" s="322"/>
      <c r="G55" s="320"/>
      <c r="H55" s="321"/>
      <c r="I55" s="321"/>
      <c r="J55" s="322"/>
    </row>
    <row r="56" spans="1:10" x14ac:dyDescent="0.25">
      <c r="A56" s="312"/>
      <c r="B56" s="315"/>
      <c r="C56" s="320"/>
      <c r="D56" s="321"/>
      <c r="E56" s="321"/>
      <c r="F56" s="322"/>
      <c r="G56" s="320"/>
      <c r="H56" s="321"/>
      <c r="I56" s="321"/>
      <c r="J56" s="322"/>
    </row>
    <row r="57" spans="1:10" x14ac:dyDescent="0.25">
      <c r="A57" s="312"/>
      <c r="B57" s="315"/>
      <c r="C57" s="320"/>
      <c r="D57" s="321"/>
      <c r="E57" s="321"/>
      <c r="F57" s="322"/>
      <c r="G57" s="320"/>
      <c r="H57" s="321"/>
      <c r="I57" s="321"/>
      <c r="J57" s="322"/>
    </row>
    <row r="58" spans="1:10" x14ac:dyDescent="0.25">
      <c r="A58" s="313"/>
      <c r="B58" s="316"/>
      <c r="C58" s="323"/>
      <c r="D58" s="324"/>
      <c r="E58" s="324"/>
      <c r="F58" s="325"/>
      <c r="G58" s="323"/>
      <c r="H58" s="324"/>
      <c r="I58" s="324"/>
      <c r="J58" s="325"/>
    </row>
    <row r="59" spans="1:10" ht="7.2" customHeight="1" x14ac:dyDescent="0.25">
      <c r="A59" s="106"/>
      <c r="B59" s="107"/>
      <c r="C59" s="104"/>
      <c r="D59" s="104"/>
      <c r="E59" s="104"/>
      <c r="F59" s="104"/>
      <c r="G59" s="104"/>
      <c r="H59" s="104"/>
      <c r="I59" s="104"/>
      <c r="J59" s="104"/>
    </row>
    <row r="60" spans="1:10" ht="16.2" customHeight="1" x14ac:dyDescent="0.25">
      <c r="A60" s="308" t="str">
        <f>'Risk score'!G171</f>
        <v>4. Project and Performance Management Systems</v>
      </c>
      <c r="B60" s="309"/>
      <c r="C60" s="309"/>
      <c r="D60" s="309"/>
      <c r="E60" s="309"/>
      <c r="F60" s="309"/>
      <c r="G60" s="309"/>
      <c r="H60" s="309"/>
      <c r="I60" s="309"/>
      <c r="J60" s="310"/>
    </row>
    <row r="61" spans="1:10" x14ac:dyDescent="0.25">
      <c r="A61" s="311" t="e">
        <f>'Risk score'!K171</f>
        <v>#DIV/0!</v>
      </c>
      <c r="B61" s="314" t="e">
        <f>_xlfn.IFS(A61&lt;21%,"Extremely High Risk",A61&lt;36%,"High Risk",A61&lt;51%,"Moderately High Risk",A61&lt;71%,"Moderate Risk",A61&lt;86%,"Moderately Low Risk",A61&gt;=86%,"Low Risk")</f>
        <v>#DIV/0!</v>
      </c>
      <c r="C61" s="317"/>
      <c r="D61" s="318"/>
      <c r="E61" s="318"/>
      <c r="F61" s="319"/>
      <c r="G61" s="317"/>
      <c r="H61" s="318"/>
      <c r="I61" s="318"/>
      <c r="J61" s="319"/>
    </row>
    <row r="62" spans="1:10" x14ac:dyDescent="0.25">
      <c r="A62" s="312"/>
      <c r="B62" s="315"/>
      <c r="C62" s="320"/>
      <c r="D62" s="321"/>
      <c r="E62" s="321"/>
      <c r="F62" s="322"/>
      <c r="G62" s="320"/>
      <c r="H62" s="321"/>
      <c r="I62" s="321"/>
      <c r="J62" s="322"/>
    </row>
    <row r="63" spans="1:10" x14ac:dyDescent="0.25">
      <c r="A63" s="312"/>
      <c r="B63" s="315"/>
      <c r="C63" s="320"/>
      <c r="D63" s="321"/>
      <c r="E63" s="321"/>
      <c r="F63" s="322"/>
      <c r="G63" s="320"/>
      <c r="H63" s="321"/>
      <c r="I63" s="321"/>
      <c r="J63" s="322"/>
    </row>
    <row r="64" spans="1:10" x14ac:dyDescent="0.25">
      <c r="A64" s="312"/>
      <c r="B64" s="315"/>
      <c r="C64" s="320"/>
      <c r="D64" s="321"/>
      <c r="E64" s="321"/>
      <c r="F64" s="322"/>
      <c r="G64" s="320"/>
      <c r="H64" s="321"/>
      <c r="I64" s="321"/>
      <c r="J64" s="322"/>
    </row>
    <row r="65" spans="1:10" x14ac:dyDescent="0.25">
      <c r="A65" s="312"/>
      <c r="B65" s="315"/>
      <c r="C65" s="320"/>
      <c r="D65" s="321"/>
      <c r="E65" s="321"/>
      <c r="F65" s="322"/>
      <c r="G65" s="320"/>
      <c r="H65" s="321"/>
      <c r="I65" s="321"/>
      <c r="J65" s="322"/>
    </row>
    <row r="66" spans="1:10" x14ac:dyDescent="0.25">
      <c r="A66" s="312"/>
      <c r="B66" s="315"/>
      <c r="C66" s="320"/>
      <c r="D66" s="321"/>
      <c r="E66" s="321"/>
      <c r="F66" s="322"/>
      <c r="G66" s="320"/>
      <c r="H66" s="321"/>
      <c r="I66" s="321"/>
      <c r="J66" s="322"/>
    </row>
    <row r="67" spans="1:10" x14ac:dyDescent="0.25">
      <c r="A67" s="313"/>
      <c r="B67" s="316"/>
      <c r="C67" s="323"/>
      <c r="D67" s="324"/>
      <c r="E67" s="324"/>
      <c r="F67" s="325"/>
      <c r="G67" s="323"/>
      <c r="H67" s="324"/>
      <c r="I67" s="324"/>
      <c r="J67" s="325"/>
    </row>
    <row r="68" spans="1:10" ht="7.2" customHeight="1" x14ac:dyDescent="0.25">
      <c r="A68" s="106"/>
      <c r="B68" s="107"/>
      <c r="C68" s="104"/>
      <c r="D68" s="104"/>
      <c r="E68" s="104"/>
      <c r="F68" s="104"/>
      <c r="G68" s="104"/>
      <c r="H68" s="104"/>
      <c r="I68" s="104"/>
      <c r="J68" s="104"/>
    </row>
    <row r="69" spans="1:10" ht="16.2" customHeight="1" x14ac:dyDescent="0.25">
      <c r="A69" s="308" t="str">
        <f>'Risk score'!G172</f>
        <v>5. Project timeline and budget</v>
      </c>
      <c r="B69" s="309"/>
      <c r="C69" s="309"/>
      <c r="D69" s="309"/>
      <c r="E69" s="309"/>
      <c r="F69" s="309"/>
      <c r="G69" s="309"/>
      <c r="H69" s="309"/>
      <c r="I69" s="309"/>
      <c r="J69" s="310"/>
    </row>
    <row r="70" spans="1:10" x14ac:dyDescent="0.25">
      <c r="A70" s="311" t="e">
        <f>'Risk score'!K172</f>
        <v>#DIV/0!</v>
      </c>
      <c r="B70" s="314" t="e">
        <f>_xlfn.IFS(A70&lt;21%,"Extremely High Risk",A70&lt;36%,"High Risk",A70&lt;51%,"Moderately High Risk",A70&lt;71%,"Moderate Risk",A70&lt;86%,"Moderately Low Risk",A70&gt;=86%,"Low Risk")</f>
        <v>#DIV/0!</v>
      </c>
      <c r="C70" s="317"/>
      <c r="D70" s="318"/>
      <c r="E70" s="318"/>
      <c r="F70" s="319"/>
      <c r="G70" s="317"/>
      <c r="H70" s="318"/>
      <c r="I70" s="318"/>
      <c r="J70" s="319"/>
    </row>
    <row r="71" spans="1:10" x14ac:dyDescent="0.25">
      <c r="A71" s="312"/>
      <c r="B71" s="315"/>
      <c r="C71" s="320"/>
      <c r="D71" s="321"/>
      <c r="E71" s="321"/>
      <c r="F71" s="322"/>
      <c r="G71" s="320"/>
      <c r="H71" s="321"/>
      <c r="I71" s="321"/>
      <c r="J71" s="322"/>
    </row>
    <row r="72" spans="1:10" x14ac:dyDescent="0.25">
      <c r="A72" s="312"/>
      <c r="B72" s="315"/>
      <c r="C72" s="320"/>
      <c r="D72" s="321"/>
      <c r="E72" s="321"/>
      <c r="F72" s="322"/>
      <c r="G72" s="320"/>
      <c r="H72" s="321"/>
      <c r="I72" s="321"/>
      <c r="J72" s="322"/>
    </row>
    <row r="73" spans="1:10" x14ac:dyDescent="0.25">
      <c r="A73" s="312"/>
      <c r="B73" s="315"/>
      <c r="C73" s="320"/>
      <c r="D73" s="321"/>
      <c r="E73" s="321"/>
      <c r="F73" s="322"/>
      <c r="G73" s="320"/>
      <c r="H73" s="321"/>
      <c r="I73" s="321"/>
      <c r="J73" s="322"/>
    </row>
    <row r="74" spans="1:10" x14ac:dyDescent="0.25">
      <c r="A74" s="312"/>
      <c r="B74" s="315"/>
      <c r="C74" s="320"/>
      <c r="D74" s="321"/>
      <c r="E74" s="321"/>
      <c r="F74" s="322"/>
      <c r="G74" s="320"/>
      <c r="H74" s="321"/>
      <c r="I74" s="321"/>
      <c r="J74" s="322"/>
    </row>
    <row r="75" spans="1:10" x14ac:dyDescent="0.25">
      <c r="A75" s="312"/>
      <c r="B75" s="315"/>
      <c r="C75" s="320"/>
      <c r="D75" s="321"/>
      <c r="E75" s="321"/>
      <c r="F75" s="322"/>
      <c r="G75" s="320"/>
      <c r="H75" s="321"/>
      <c r="I75" s="321"/>
      <c r="J75" s="322"/>
    </row>
    <row r="76" spans="1:10" x14ac:dyDescent="0.25">
      <c r="A76" s="313"/>
      <c r="B76" s="316"/>
      <c r="C76" s="323"/>
      <c r="D76" s="324"/>
      <c r="E76" s="324"/>
      <c r="F76" s="325"/>
      <c r="G76" s="323"/>
      <c r="H76" s="324"/>
      <c r="I76" s="324"/>
      <c r="J76" s="325"/>
    </row>
    <row r="77" spans="1:10" ht="7.2" customHeight="1" x14ac:dyDescent="0.25">
      <c r="A77" s="106"/>
      <c r="B77" s="107"/>
      <c r="C77" s="104"/>
      <c r="D77" s="104"/>
      <c r="E77" s="104"/>
      <c r="F77" s="104"/>
      <c r="G77" s="104"/>
      <c r="H77" s="104"/>
      <c r="I77" s="104"/>
      <c r="J77" s="104"/>
    </row>
    <row r="78" spans="1:10" ht="16.2" customHeight="1" x14ac:dyDescent="0.25">
      <c r="A78" s="308" t="str">
        <f>'Risk score'!G173</f>
        <v>6.  Project Methodology</v>
      </c>
      <c r="B78" s="309"/>
      <c r="C78" s="309"/>
      <c r="D78" s="309"/>
      <c r="E78" s="309"/>
      <c r="F78" s="309"/>
      <c r="G78" s="309"/>
      <c r="H78" s="309"/>
      <c r="I78" s="309"/>
      <c r="J78" s="310"/>
    </row>
    <row r="79" spans="1:10" x14ac:dyDescent="0.25">
      <c r="A79" s="311" t="e">
        <f>'Risk score'!K173</f>
        <v>#DIV/0!</v>
      </c>
      <c r="B79" s="314" t="e">
        <f>_xlfn.IFS(A79&lt;21%,"Extremely High Risk",A79&lt;36%,"High Risk",A79&lt;51%,"Moderately High Risk",A79&lt;71%,"Moderate Risk",A79&lt;86%,"Moderately Low Risk",A79&gt;=86%,"Low Risk")</f>
        <v>#DIV/0!</v>
      </c>
      <c r="C79" s="317"/>
      <c r="D79" s="318"/>
      <c r="E79" s="318"/>
      <c r="F79" s="319"/>
      <c r="G79" s="317"/>
      <c r="H79" s="318"/>
      <c r="I79" s="318"/>
      <c r="J79" s="319"/>
    </row>
    <row r="80" spans="1:10" x14ac:dyDescent="0.25">
      <c r="A80" s="312"/>
      <c r="B80" s="315"/>
      <c r="C80" s="320"/>
      <c r="D80" s="321"/>
      <c r="E80" s="321"/>
      <c r="F80" s="322"/>
      <c r="G80" s="320"/>
      <c r="H80" s="321"/>
      <c r="I80" s="321"/>
      <c r="J80" s="322"/>
    </row>
    <row r="81" spans="1:10" x14ac:dyDescent="0.25">
      <c r="A81" s="312"/>
      <c r="B81" s="315"/>
      <c r="C81" s="320"/>
      <c r="D81" s="321"/>
      <c r="E81" s="321"/>
      <c r="F81" s="322"/>
      <c r="G81" s="320"/>
      <c r="H81" s="321"/>
      <c r="I81" s="321"/>
      <c r="J81" s="322"/>
    </row>
    <row r="82" spans="1:10" x14ac:dyDescent="0.25">
      <c r="A82" s="312"/>
      <c r="B82" s="315"/>
      <c r="C82" s="320"/>
      <c r="D82" s="321"/>
      <c r="E82" s="321"/>
      <c r="F82" s="322"/>
      <c r="G82" s="320"/>
      <c r="H82" s="321"/>
      <c r="I82" s="321"/>
      <c r="J82" s="322"/>
    </row>
    <row r="83" spans="1:10" x14ac:dyDescent="0.25">
      <c r="A83" s="312"/>
      <c r="B83" s="315"/>
      <c r="C83" s="320"/>
      <c r="D83" s="321"/>
      <c r="E83" s="321"/>
      <c r="F83" s="322"/>
      <c r="G83" s="320"/>
      <c r="H83" s="321"/>
      <c r="I83" s="321"/>
      <c r="J83" s="322"/>
    </row>
    <row r="84" spans="1:10" x14ac:dyDescent="0.25">
      <c r="A84" s="312"/>
      <c r="B84" s="315"/>
      <c r="C84" s="320"/>
      <c r="D84" s="321"/>
      <c r="E84" s="321"/>
      <c r="F84" s="322"/>
      <c r="G84" s="320"/>
      <c r="H84" s="321"/>
      <c r="I84" s="321"/>
      <c r="J84" s="322"/>
    </row>
    <row r="85" spans="1:10" x14ac:dyDescent="0.25">
      <c r="A85" s="313"/>
      <c r="B85" s="316"/>
      <c r="C85" s="323"/>
      <c r="D85" s="324"/>
      <c r="E85" s="324"/>
      <c r="F85" s="325"/>
      <c r="G85" s="323"/>
      <c r="H85" s="324"/>
      <c r="I85" s="324"/>
      <c r="J85" s="325"/>
    </row>
    <row r="86" spans="1:10" ht="7.2" customHeight="1" x14ac:dyDescent="0.25">
      <c r="A86" s="106"/>
      <c r="B86" s="107"/>
      <c r="C86" s="104"/>
      <c r="D86" s="104"/>
      <c r="E86" s="104"/>
      <c r="F86" s="104"/>
      <c r="G86" s="104"/>
      <c r="H86" s="104"/>
      <c r="I86" s="104"/>
      <c r="J86" s="104"/>
    </row>
    <row r="87" spans="1:10" ht="16.2" customHeight="1" x14ac:dyDescent="0.25">
      <c r="A87" s="308" t="str">
        <f>'Risk score'!G174</f>
        <v>7.  Scope of service</v>
      </c>
      <c r="B87" s="309"/>
      <c r="C87" s="309"/>
      <c r="D87" s="309"/>
      <c r="E87" s="309"/>
      <c r="F87" s="309"/>
      <c r="G87" s="309"/>
      <c r="H87" s="309"/>
      <c r="I87" s="309"/>
      <c r="J87" s="310"/>
    </row>
    <row r="88" spans="1:10" x14ac:dyDescent="0.25">
      <c r="A88" s="311" t="e">
        <f>'Risk score'!K174</f>
        <v>#DIV/0!</v>
      </c>
      <c r="B88" s="314" t="e">
        <f>_xlfn.IFS(A88&lt;21%,"Extremely High Risk",A88&lt;36%,"High Risk",A88&lt;51%,"Moderately High Risk",A88&lt;71%,"Moderate Risk",A88&lt;86%,"Moderately Low Risk",A88&gt;=86%,"Low Risk")</f>
        <v>#DIV/0!</v>
      </c>
      <c r="C88" s="317"/>
      <c r="D88" s="318"/>
      <c r="E88" s="318"/>
      <c r="F88" s="319"/>
      <c r="G88" s="317"/>
      <c r="H88" s="318"/>
      <c r="I88" s="318"/>
      <c r="J88" s="319"/>
    </row>
    <row r="89" spans="1:10" x14ac:dyDescent="0.25">
      <c r="A89" s="312"/>
      <c r="B89" s="315"/>
      <c r="C89" s="320"/>
      <c r="D89" s="321"/>
      <c r="E89" s="321"/>
      <c r="F89" s="322"/>
      <c r="G89" s="320"/>
      <c r="H89" s="321"/>
      <c r="I89" s="321"/>
      <c r="J89" s="322"/>
    </row>
    <row r="90" spans="1:10" x14ac:dyDescent="0.25">
      <c r="A90" s="312"/>
      <c r="B90" s="315"/>
      <c r="C90" s="320"/>
      <c r="D90" s="321"/>
      <c r="E90" s="321"/>
      <c r="F90" s="322"/>
      <c r="G90" s="320"/>
      <c r="H90" s="321"/>
      <c r="I90" s="321"/>
      <c r="J90" s="322"/>
    </row>
    <row r="91" spans="1:10" x14ac:dyDescent="0.25">
      <c r="A91" s="312"/>
      <c r="B91" s="315"/>
      <c r="C91" s="320"/>
      <c r="D91" s="321"/>
      <c r="E91" s="321"/>
      <c r="F91" s="322"/>
      <c r="G91" s="320"/>
      <c r="H91" s="321"/>
      <c r="I91" s="321"/>
      <c r="J91" s="322"/>
    </row>
    <row r="92" spans="1:10" x14ac:dyDescent="0.25">
      <c r="A92" s="312"/>
      <c r="B92" s="315"/>
      <c r="C92" s="320"/>
      <c r="D92" s="321"/>
      <c r="E92" s="321"/>
      <c r="F92" s="322"/>
      <c r="G92" s="320"/>
      <c r="H92" s="321"/>
      <c r="I92" s="321"/>
      <c r="J92" s="322"/>
    </row>
    <row r="93" spans="1:10" x14ac:dyDescent="0.25">
      <c r="A93" s="312"/>
      <c r="B93" s="315"/>
      <c r="C93" s="320"/>
      <c r="D93" s="321"/>
      <c r="E93" s="321"/>
      <c r="F93" s="322"/>
      <c r="G93" s="320"/>
      <c r="H93" s="321"/>
      <c r="I93" s="321"/>
      <c r="J93" s="322"/>
    </row>
    <row r="94" spans="1:10" x14ac:dyDescent="0.25">
      <c r="A94" s="313"/>
      <c r="B94" s="316"/>
      <c r="C94" s="323"/>
      <c r="D94" s="324"/>
      <c r="E94" s="324"/>
      <c r="F94" s="325"/>
      <c r="G94" s="323"/>
      <c r="H94" s="324"/>
      <c r="I94" s="324"/>
      <c r="J94" s="325"/>
    </row>
    <row r="95" spans="1:10" ht="7.2" customHeight="1" x14ac:dyDescent="0.25">
      <c r="A95" s="106"/>
      <c r="B95" s="107"/>
      <c r="C95" s="104"/>
      <c r="D95" s="104"/>
      <c r="E95" s="104"/>
      <c r="F95" s="104"/>
      <c r="G95" s="104"/>
      <c r="H95" s="104"/>
      <c r="I95" s="104"/>
      <c r="J95" s="104"/>
    </row>
    <row r="96" spans="1:10" ht="16.2" customHeight="1" x14ac:dyDescent="0.25">
      <c r="A96" s="308" t="str">
        <f>'Risk score'!G175</f>
        <v xml:space="preserve">8. Attachments </v>
      </c>
      <c r="B96" s="309"/>
      <c r="C96" s="309"/>
      <c r="D96" s="309"/>
      <c r="E96" s="309"/>
      <c r="F96" s="309"/>
      <c r="G96" s="309"/>
      <c r="H96" s="309"/>
      <c r="I96" s="309"/>
      <c r="J96" s="310"/>
    </row>
    <row r="97" spans="1:10" x14ac:dyDescent="0.25">
      <c r="A97" s="311" t="e">
        <f>'Risk score'!K175</f>
        <v>#DIV/0!</v>
      </c>
      <c r="B97" s="314" t="e">
        <f>_xlfn.IFS(A97&lt;21%,"Extremely High Risk",A97&lt;36%,"High Risk",A97&lt;51%,"Moderately High Risk",A97&lt;71%,"Moderate Risk",A97&lt;86%,"Moderately Low Risk",A97&gt;=86%,"Low Risk")</f>
        <v>#DIV/0!</v>
      </c>
      <c r="C97" s="317"/>
      <c r="D97" s="318"/>
      <c r="E97" s="318"/>
      <c r="F97" s="319"/>
      <c r="G97" s="317"/>
      <c r="H97" s="318"/>
      <c r="I97" s="318"/>
      <c r="J97" s="319"/>
    </row>
    <row r="98" spans="1:10" x14ac:dyDescent="0.25">
      <c r="A98" s="312"/>
      <c r="B98" s="315"/>
      <c r="C98" s="320"/>
      <c r="D98" s="321"/>
      <c r="E98" s="321"/>
      <c r="F98" s="322"/>
      <c r="G98" s="320"/>
      <c r="H98" s="321"/>
      <c r="I98" s="321"/>
      <c r="J98" s="322"/>
    </row>
    <row r="99" spans="1:10" x14ac:dyDescent="0.25">
      <c r="A99" s="312"/>
      <c r="B99" s="315"/>
      <c r="C99" s="320"/>
      <c r="D99" s="321"/>
      <c r="E99" s="321"/>
      <c r="F99" s="322"/>
      <c r="G99" s="320"/>
      <c r="H99" s="321"/>
      <c r="I99" s="321"/>
      <c r="J99" s="322"/>
    </row>
    <row r="100" spans="1:10" x14ac:dyDescent="0.25">
      <c r="A100" s="312"/>
      <c r="B100" s="315"/>
      <c r="C100" s="320"/>
      <c r="D100" s="321"/>
      <c r="E100" s="321"/>
      <c r="F100" s="322"/>
      <c r="G100" s="320"/>
      <c r="H100" s="321"/>
      <c r="I100" s="321"/>
      <c r="J100" s="322"/>
    </row>
    <row r="101" spans="1:10" x14ac:dyDescent="0.25">
      <c r="A101" s="312"/>
      <c r="B101" s="315"/>
      <c r="C101" s="320"/>
      <c r="D101" s="321"/>
      <c r="E101" s="321"/>
      <c r="F101" s="322"/>
      <c r="G101" s="320"/>
      <c r="H101" s="321"/>
      <c r="I101" s="321"/>
      <c r="J101" s="322"/>
    </row>
    <row r="102" spans="1:10" x14ac:dyDescent="0.25">
      <c r="A102" s="312"/>
      <c r="B102" s="315"/>
      <c r="C102" s="320"/>
      <c r="D102" s="321"/>
      <c r="E102" s="321"/>
      <c r="F102" s="322"/>
      <c r="G102" s="320"/>
      <c r="H102" s="321"/>
      <c r="I102" s="321"/>
      <c r="J102" s="322"/>
    </row>
    <row r="103" spans="1:10" x14ac:dyDescent="0.25">
      <c r="A103" s="313"/>
      <c r="B103" s="316"/>
      <c r="C103" s="323"/>
      <c r="D103" s="324"/>
      <c r="E103" s="324"/>
      <c r="F103" s="325"/>
      <c r="G103" s="323"/>
      <c r="H103" s="324"/>
      <c r="I103" s="324"/>
      <c r="J103" s="325"/>
    </row>
    <row r="105" spans="1:10" ht="20.399999999999999" customHeight="1" x14ac:dyDescent="0.25">
      <c r="A105" s="108"/>
      <c r="B105" s="285" t="s">
        <v>469</v>
      </c>
      <c r="C105" s="285"/>
      <c r="D105" s="285"/>
      <c r="E105" s="285"/>
      <c r="F105" s="285"/>
      <c r="G105" s="285"/>
      <c r="H105" s="285"/>
      <c r="I105" s="285"/>
      <c r="J105" s="285"/>
    </row>
    <row r="106" spans="1:10" x14ac:dyDescent="0.25">
      <c r="A106" s="305" t="s">
        <v>470</v>
      </c>
      <c r="B106" s="306"/>
      <c r="C106" s="305" t="s">
        <v>468</v>
      </c>
      <c r="D106" s="307"/>
      <c r="E106" s="307"/>
      <c r="F106" s="307"/>
      <c r="G106" s="307"/>
      <c r="H106" s="307"/>
      <c r="I106" s="307"/>
      <c r="J106" s="306"/>
    </row>
    <row r="107" spans="1:10" x14ac:dyDescent="0.25">
      <c r="A107" s="286">
        <f>D9</f>
        <v>0</v>
      </c>
      <c r="B107" s="287"/>
      <c r="C107" s="292"/>
      <c r="D107" s="293"/>
      <c r="E107" s="293"/>
      <c r="F107" s="293"/>
      <c r="G107" s="293"/>
      <c r="H107" s="293"/>
      <c r="I107" s="293"/>
      <c r="J107" s="294"/>
    </row>
    <row r="108" spans="1:10" x14ac:dyDescent="0.25">
      <c r="A108" s="288"/>
      <c r="B108" s="289"/>
      <c r="C108" s="295"/>
      <c r="D108" s="296"/>
      <c r="E108" s="296"/>
      <c r="F108" s="296"/>
      <c r="G108" s="296"/>
      <c r="H108" s="296"/>
      <c r="I108" s="296"/>
      <c r="J108" s="297"/>
    </row>
    <row r="109" spans="1:10" x14ac:dyDescent="0.25">
      <c r="A109" s="288"/>
      <c r="B109" s="289"/>
      <c r="C109" s="295"/>
      <c r="D109" s="296"/>
      <c r="E109" s="296"/>
      <c r="F109" s="296"/>
      <c r="G109" s="296"/>
      <c r="H109" s="296"/>
      <c r="I109" s="296"/>
      <c r="J109" s="297"/>
    </row>
    <row r="110" spans="1:10" x14ac:dyDescent="0.25">
      <c r="A110" s="288"/>
      <c r="B110" s="289"/>
      <c r="C110" s="295"/>
      <c r="D110" s="296"/>
      <c r="E110" s="296"/>
      <c r="F110" s="296"/>
      <c r="G110" s="296"/>
      <c r="H110" s="296"/>
      <c r="I110" s="296"/>
      <c r="J110" s="297"/>
    </row>
    <row r="111" spans="1:10" x14ac:dyDescent="0.25">
      <c r="A111" s="288"/>
      <c r="B111" s="289"/>
      <c r="C111" s="295"/>
      <c r="D111" s="296"/>
      <c r="E111" s="296"/>
      <c r="F111" s="296"/>
      <c r="G111" s="296"/>
      <c r="H111" s="296"/>
      <c r="I111" s="296"/>
      <c r="J111" s="297"/>
    </row>
    <row r="112" spans="1:10" x14ac:dyDescent="0.25">
      <c r="A112" s="288"/>
      <c r="B112" s="289"/>
      <c r="C112" s="295"/>
      <c r="D112" s="296"/>
      <c r="E112" s="296"/>
      <c r="F112" s="296"/>
      <c r="G112" s="296"/>
      <c r="H112" s="296"/>
      <c r="I112" s="296"/>
      <c r="J112" s="297"/>
    </row>
    <row r="113" spans="1:10" x14ac:dyDescent="0.25">
      <c r="A113" s="290"/>
      <c r="B113" s="291"/>
      <c r="C113" s="298"/>
      <c r="D113" s="299"/>
      <c r="E113" s="299"/>
      <c r="F113" s="299"/>
      <c r="G113" s="299"/>
      <c r="H113" s="299"/>
      <c r="I113" s="299"/>
      <c r="J113" s="300"/>
    </row>
    <row r="114" spans="1:10" x14ac:dyDescent="0.25">
      <c r="A114" s="286">
        <f>D10</f>
        <v>0</v>
      </c>
      <c r="B114" s="287"/>
      <c r="C114" s="292"/>
      <c r="D114" s="293"/>
      <c r="E114" s="293"/>
      <c r="F114" s="293"/>
      <c r="G114" s="293"/>
      <c r="H114" s="293"/>
      <c r="I114" s="293"/>
      <c r="J114" s="294"/>
    </row>
    <row r="115" spans="1:10" x14ac:dyDescent="0.25">
      <c r="A115" s="288"/>
      <c r="B115" s="289"/>
      <c r="C115" s="295"/>
      <c r="D115" s="296"/>
      <c r="E115" s="296"/>
      <c r="F115" s="296"/>
      <c r="G115" s="296"/>
      <c r="H115" s="296"/>
      <c r="I115" s="296"/>
      <c r="J115" s="297"/>
    </row>
    <row r="116" spans="1:10" x14ac:dyDescent="0.25">
      <c r="A116" s="288"/>
      <c r="B116" s="289"/>
      <c r="C116" s="295"/>
      <c r="D116" s="296"/>
      <c r="E116" s="296"/>
      <c r="F116" s="296"/>
      <c r="G116" s="296"/>
      <c r="H116" s="296"/>
      <c r="I116" s="296"/>
      <c r="J116" s="297"/>
    </row>
    <row r="117" spans="1:10" x14ac:dyDescent="0.25">
      <c r="A117" s="288"/>
      <c r="B117" s="289"/>
      <c r="C117" s="295"/>
      <c r="D117" s="296"/>
      <c r="E117" s="296"/>
      <c r="F117" s="296"/>
      <c r="G117" s="296"/>
      <c r="H117" s="296"/>
      <c r="I117" s="296"/>
      <c r="J117" s="297"/>
    </row>
    <row r="118" spans="1:10" x14ac:dyDescent="0.25">
      <c r="A118" s="288"/>
      <c r="B118" s="289"/>
      <c r="C118" s="295"/>
      <c r="D118" s="296"/>
      <c r="E118" s="296"/>
      <c r="F118" s="296"/>
      <c r="G118" s="296"/>
      <c r="H118" s="296"/>
      <c r="I118" s="296"/>
      <c r="J118" s="297"/>
    </row>
    <row r="119" spans="1:10" x14ac:dyDescent="0.25">
      <c r="A119" s="288"/>
      <c r="B119" s="289"/>
      <c r="C119" s="295"/>
      <c r="D119" s="296"/>
      <c r="E119" s="296"/>
      <c r="F119" s="296"/>
      <c r="G119" s="296"/>
      <c r="H119" s="296"/>
      <c r="I119" s="296"/>
      <c r="J119" s="297"/>
    </row>
    <row r="120" spans="1:10" x14ac:dyDescent="0.25">
      <c r="A120" s="290"/>
      <c r="B120" s="291"/>
      <c r="C120" s="298"/>
      <c r="D120" s="299"/>
      <c r="E120" s="299"/>
      <c r="F120" s="299"/>
      <c r="G120" s="299"/>
      <c r="H120" s="299"/>
      <c r="I120" s="299"/>
      <c r="J120" s="300"/>
    </row>
    <row r="121" spans="1:10" x14ac:dyDescent="0.25">
      <c r="A121" s="286">
        <f>D11</f>
        <v>0</v>
      </c>
      <c r="B121" s="287"/>
      <c r="C121" s="292"/>
      <c r="D121" s="293"/>
      <c r="E121" s="293"/>
      <c r="F121" s="293"/>
      <c r="G121" s="293"/>
      <c r="H121" s="293"/>
      <c r="I121" s="293"/>
      <c r="J121" s="294"/>
    </row>
    <row r="122" spans="1:10" x14ac:dyDescent="0.25">
      <c r="A122" s="288"/>
      <c r="B122" s="289"/>
      <c r="C122" s="295"/>
      <c r="D122" s="296"/>
      <c r="E122" s="296"/>
      <c r="F122" s="296"/>
      <c r="G122" s="296"/>
      <c r="H122" s="296"/>
      <c r="I122" s="296"/>
      <c r="J122" s="297"/>
    </row>
    <row r="123" spans="1:10" x14ac:dyDescent="0.25">
      <c r="A123" s="288"/>
      <c r="B123" s="289"/>
      <c r="C123" s="295"/>
      <c r="D123" s="296"/>
      <c r="E123" s="296"/>
      <c r="F123" s="296"/>
      <c r="G123" s="296"/>
      <c r="H123" s="296"/>
      <c r="I123" s="296"/>
      <c r="J123" s="297"/>
    </row>
    <row r="124" spans="1:10" x14ac:dyDescent="0.25">
      <c r="A124" s="288"/>
      <c r="B124" s="289"/>
      <c r="C124" s="295"/>
      <c r="D124" s="296"/>
      <c r="E124" s="296"/>
      <c r="F124" s="296"/>
      <c r="G124" s="296"/>
      <c r="H124" s="296"/>
      <c r="I124" s="296"/>
      <c r="J124" s="297"/>
    </row>
    <row r="125" spans="1:10" x14ac:dyDescent="0.25">
      <c r="A125" s="288"/>
      <c r="B125" s="289"/>
      <c r="C125" s="295"/>
      <c r="D125" s="296"/>
      <c r="E125" s="296"/>
      <c r="F125" s="296"/>
      <c r="G125" s="296"/>
      <c r="H125" s="296"/>
      <c r="I125" s="296"/>
      <c r="J125" s="297"/>
    </row>
    <row r="126" spans="1:10" x14ac:dyDescent="0.25">
      <c r="A126" s="288"/>
      <c r="B126" s="289"/>
      <c r="C126" s="295"/>
      <c r="D126" s="296"/>
      <c r="E126" s="296"/>
      <c r="F126" s="296"/>
      <c r="G126" s="296"/>
      <c r="H126" s="296"/>
      <c r="I126" s="296"/>
      <c r="J126" s="297"/>
    </row>
    <row r="127" spans="1:10" x14ac:dyDescent="0.25">
      <c r="A127" s="290"/>
      <c r="B127" s="291"/>
      <c r="C127" s="298"/>
      <c r="D127" s="299"/>
      <c r="E127" s="299"/>
      <c r="F127" s="299"/>
      <c r="G127" s="299"/>
      <c r="H127" s="299"/>
      <c r="I127" s="299"/>
      <c r="J127" s="300"/>
    </row>
    <row r="128" spans="1:10" x14ac:dyDescent="0.25">
      <c r="A128" s="286">
        <f>D12</f>
        <v>0</v>
      </c>
      <c r="B128" s="287"/>
      <c r="C128" s="292"/>
      <c r="D128" s="293"/>
      <c r="E128" s="293"/>
      <c r="F128" s="293"/>
      <c r="G128" s="293"/>
      <c r="H128" s="293"/>
      <c r="I128" s="293"/>
      <c r="J128" s="294"/>
    </row>
    <row r="129" spans="1:10" x14ac:dyDescent="0.25">
      <c r="A129" s="288"/>
      <c r="B129" s="289"/>
      <c r="C129" s="295"/>
      <c r="D129" s="296"/>
      <c r="E129" s="296"/>
      <c r="F129" s="296"/>
      <c r="G129" s="296"/>
      <c r="H129" s="296"/>
      <c r="I129" s="296"/>
      <c r="J129" s="297"/>
    </row>
    <row r="130" spans="1:10" x14ac:dyDescent="0.25">
      <c r="A130" s="288"/>
      <c r="B130" s="289"/>
      <c r="C130" s="295"/>
      <c r="D130" s="296"/>
      <c r="E130" s="296"/>
      <c r="F130" s="296"/>
      <c r="G130" s="296"/>
      <c r="H130" s="296"/>
      <c r="I130" s="296"/>
      <c r="J130" s="297"/>
    </row>
    <row r="131" spans="1:10" x14ac:dyDescent="0.25">
      <c r="A131" s="288"/>
      <c r="B131" s="289"/>
      <c r="C131" s="295"/>
      <c r="D131" s="296"/>
      <c r="E131" s="296"/>
      <c r="F131" s="296"/>
      <c r="G131" s="296"/>
      <c r="H131" s="296"/>
      <c r="I131" s="296"/>
      <c r="J131" s="297"/>
    </row>
    <row r="132" spans="1:10" x14ac:dyDescent="0.25">
      <c r="A132" s="288"/>
      <c r="B132" s="289"/>
      <c r="C132" s="295"/>
      <c r="D132" s="296"/>
      <c r="E132" s="296"/>
      <c r="F132" s="296"/>
      <c r="G132" s="296"/>
      <c r="H132" s="296"/>
      <c r="I132" s="296"/>
      <c r="J132" s="297"/>
    </row>
    <row r="133" spans="1:10" x14ac:dyDescent="0.25">
      <c r="A133" s="288"/>
      <c r="B133" s="289"/>
      <c r="C133" s="295"/>
      <c r="D133" s="296"/>
      <c r="E133" s="296"/>
      <c r="F133" s="296"/>
      <c r="G133" s="296"/>
      <c r="H133" s="296"/>
      <c r="I133" s="296"/>
      <c r="J133" s="297"/>
    </row>
    <row r="134" spans="1:10" x14ac:dyDescent="0.25">
      <c r="A134" s="290"/>
      <c r="B134" s="291"/>
      <c r="C134" s="298"/>
      <c r="D134" s="299"/>
      <c r="E134" s="299"/>
      <c r="F134" s="299"/>
      <c r="G134" s="299"/>
      <c r="H134" s="299"/>
      <c r="I134" s="299"/>
      <c r="J134" s="300"/>
    </row>
    <row r="135" spans="1:10" x14ac:dyDescent="0.25">
      <c r="A135" s="286">
        <f>D13</f>
        <v>0</v>
      </c>
      <c r="B135" s="287"/>
      <c r="C135" s="292"/>
      <c r="D135" s="293"/>
      <c r="E135" s="293"/>
      <c r="F135" s="293"/>
      <c r="G135" s="293"/>
      <c r="H135" s="293"/>
      <c r="I135" s="293"/>
      <c r="J135" s="294"/>
    </row>
    <row r="136" spans="1:10" x14ac:dyDescent="0.25">
      <c r="A136" s="288"/>
      <c r="B136" s="289"/>
      <c r="C136" s="295"/>
      <c r="D136" s="296"/>
      <c r="E136" s="296"/>
      <c r="F136" s="296"/>
      <c r="G136" s="296"/>
      <c r="H136" s="296"/>
      <c r="I136" s="296"/>
      <c r="J136" s="297"/>
    </row>
    <row r="137" spans="1:10" x14ac:dyDescent="0.25">
      <c r="A137" s="288"/>
      <c r="B137" s="289"/>
      <c r="C137" s="295"/>
      <c r="D137" s="296"/>
      <c r="E137" s="296"/>
      <c r="F137" s="296"/>
      <c r="G137" s="296"/>
      <c r="H137" s="296"/>
      <c r="I137" s="296"/>
      <c r="J137" s="297"/>
    </row>
    <row r="138" spans="1:10" x14ac:dyDescent="0.25">
      <c r="A138" s="288"/>
      <c r="B138" s="289"/>
      <c r="C138" s="295"/>
      <c r="D138" s="296"/>
      <c r="E138" s="296"/>
      <c r="F138" s="296"/>
      <c r="G138" s="296"/>
      <c r="H138" s="296"/>
      <c r="I138" s="296"/>
      <c r="J138" s="297"/>
    </row>
    <row r="139" spans="1:10" x14ac:dyDescent="0.25">
      <c r="A139" s="288"/>
      <c r="B139" s="289"/>
      <c r="C139" s="295"/>
      <c r="D139" s="296"/>
      <c r="E139" s="296"/>
      <c r="F139" s="296"/>
      <c r="G139" s="296"/>
      <c r="H139" s="296"/>
      <c r="I139" s="296"/>
      <c r="J139" s="297"/>
    </row>
    <row r="140" spans="1:10" x14ac:dyDescent="0.25">
      <c r="A140" s="288"/>
      <c r="B140" s="289"/>
      <c r="C140" s="295"/>
      <c r="D140" s="296"/>
      <c r="E140" s="296"/>
      <c r="F140" s="296"/>
      <c r="G140" s="296"/>
      <c r="H140" s="296"/>
      <c r="I140" s="296"/>
      <c r="J140" s="297"/>
    </row>
    <row r="141" spans="1:10" x14ac:dyDescent="0.25">
      <c r="A141" s="290"/>
      <c r="B141" s="291"/>
      <c r="C141" s="298"/>
      <c r="D141" s="299"/>
      <c r="E141" s="299"/>
      <c r="F141" s="299"/>
      <c r="G141" s="299"/>
      <c r="H141" s="299"/>
      <c r="I141" s="299"/>
      <c r="J141" s="300"/>
    </row>
    <row r="143" spans="1:10" ht="20.399999999999999" customHeight="1" x14ac:dyDescent="0.25">
      <c r="A143" s="108"/>
      <c r="B143" s="285" t="s">
        <v>471</v>
      </c>
      <c r="C143" s="285"/>
      <c r="D143" s="285"/>
      <c r="E143" s="285"/>
      <c r="F143" s="285"/>
      <c r="G143" s="285"/>
      <c r="H143" s="285"/>
      <c r="I143" s="285"/>
      <c r="J143" s="285"/>
    </row>
    <row r="144" spans="1:10" s="105" customFormat="1" x14ac:dyDescent="0.25">
      <c r="A144" s="278">
        <f>D9</f>
        <v>0</v>
      </c>
      <c r="B144" s="278"/>
      <c r="C144" s="279">
        <f>F9</f>
        <v>0</v>
      </c>
      <c r="D144" s="280"/>
      <c r="E144" s="279"/>
      <c r="F144" s="283"/>
      <c r="G144" s="283"/>
      <c r="H144" s="280"/>
      <c r="I144" s="279"/>
      <c r="J144" s="280"/>
    </row>
    <row r="145" spans="1:10" s="105" customFormat="1" x14ac:dyDescent="0.25">
      <c r="A145" s="278"/>
      <c r="B145" s="278"/>
      <c r="C145" s="281"/>
      <c r="D145" s="282"/>
      <c r="E145" s="281"/>
      <c r="F145" s="284"/>
      <c r="G145" s="284"/>
      <c r="H145" s="282"/>
      <c r="I145" s="281"/>
      <c r="J145" s="282"/>
    </row>
    <row r="146" spans="1:10" x14ac:dyDescent="0.25">
      <c r="A146" s="268" t="s">
        <v>472</v>
      </c>
      <c r="B146" s="268"/>
      <c r="C146" s="269" t="s">
        <v>473</v>
      </c>
      <c r="D146" s="270"/>
      <c r="E146" s="269" t="s">
        <v>474</v>
      </c>
      <c r="F146" s="271"/>
      <c r="G146" s="271"/>
      <c r="H146" s="270"/>
      <c r="I146" s="269" t="s">
        <v>475</v>
      </c>
      <c r="J146" s="270"/>
    </row>
    <row r="148" spans="1:10" s="105" customFormat="1" x14ac:dyDescent="0.25">
      <c r="A148" s="278">
        <f>D10</f>
        <v>0</v>
      </c>
      <c r="B148" s="278"/>
      <c r="C148" s="279">
        <f>F10</f>
        <v>0</v>
      </c>
      <c r="D148" s="280"/>
      <c r="E148" s="279"/>
      <c r="F148" s="283"/>
      <c r="G148" s="283"/>
      <c r="H148" s="280"/>
      <c r="I148" s="279"/>
      <c r="J148" s="280"/>
    </row>
    <row r="149" spans="1:10" s="105" customFormat="1" x14ac:dyDescent="0.25">
      <c r="A149" s="278"/>
      <c r="B149" s="278"/>
      <c r="C149" s="281"/>
      <c r="D149" s="282"/>
      <c r="E149" s="281"/>
      <c r="F149" s="284"/>
      <c r="G149" s="284"/>
      <c r="H149" s="282"/>
      <c r="I149" s="281"/>
      <c r="J149" s="282"/>
    </row>
    <row r="150" spans="1:10" x14ac:dyDescent="0.25">
      <c r="A150" s="268" t="s">
        <v>472</v>
      </c>
      <c r="B150" s="268"/>
      <c r="C150" s="269" t="s">
        <v>473</v>
      </c>
      <c r="D150" s="270"/>
      <c r="E150" s="269" t="s">
        <v>474</v>
      </c>
      <c r="F150" s="271"/>
      <c r="G150" s="271"/>
      <c r="H150" s="270"/>
      <c r="I150" s="269" t="s">
        <v>475</v>
      </c>
      <c r="J150" s="270"/>
    </row>
    <row r="152" spans="1:10" s="105" customFormat="1" x14ac:dyDescent="0.25">
      <c r="A152" s="278">
        <f>D11</f>
        <v>0</v>
      </c>
      <c r="B152" s="278"/>
      <c r="C152" s="279">
        <f>F11</f>
        <v>0</v>
      </c>
      <c r="D152" s="280"/>
      <c r="E152" s="279"/>
      <c r="F152" s="283"/>
      <c r="G152" s="283"/>
      <c r="H152" s="280"/>
      <c r="I152" s="279"/>
      <c r="J152" s="280"/>
    </row>
    <row r="153" spans="1:10" s="105" customFormat="1" x14ac:dyDescent="0.25">
      <c r="A153" s="278"/>
      <c r="B153" s="278"/>
      <c r="C153" s="281"/>
      <c r="D153" s="282"/>
      <c r="E153" s="281"/>
      <c r="F153" s="284"/>
      <c r="G153" s="284"/>
      <c r="H153" s="282"/>
      <c r="I153" s="281"/>
      <c r="J153" s="282"/>
    </row>
    <row r="154" spans="1:10" x14ac:dyDescent="0.25">
      <c r="A154" s="268" t="s">
        <v>472</v>
      </c>
      <c r="B154" s="268"/>
      <c r="C154" s="269" t="s">
        <v>473</v>
      </c>
      <c r="D154" s="270"/>
      <c r="E154" s="269" t="s">
        <v>474</v>
      </c>
      <c r="F154" s="271"/>
      <c r="G154" s="271"/>
      <c r="H154" s="270"/>
      <c r="I154" s="269" t="s">
        <v>475</v>
      </c>
      <c r="J154" s="270"/>
    </row>
    <row r="156" spans="1:10" s="105" customFormat="1" x14ac:dyDescent="0.25">
      <c r="A156" s="278">
        <f>D12</f>
        <v>0</v>
      </c>
      <c r="B156" s="278"/>
      <c r="C156" s="279">
        <f>F12</f>
        <v>0</v>
      </c>
      <c r="D156" s="280"/>
      <c r="E156" s="279"/>
      <c r="F156" s="283"/>
      <c r="G156" s="283"/>
      <c r="H156" s="280"/>
      <c r="I156" s="279"/>
      <c r="J156" s="280"/>
    </row>
    <row r="157" spans="1:10" s="105" customFormat="1" x14ac:dyDescent="0.25">
      <c r="A157" s="278"/>
      <c r="B157" s="278"/>
      <c r="C157" s="281"/>
      <c r="D157" s="282"/>
      <c r="E157" s="281"/>
      <c r="F157" s="284"/>
      <c r="G157" s="284"/>
      <c r="H157" s="282"/>
      <c r="I157" s="281"/>
      <c r="J157" s="282"/>
    </row>
    <row r="158" spans="1:10" x14ac:dyDescent="0.25">
      <c r="A158" s="268" t="s">
        <v>472</v>
      </c>
      <c r="B158" s="268"/>
      <c r="C158" s="269" t="s">
        <v>473</v>
      </c>
      <c r="D158" s="270"/>
      <c r="E158" s="269" t="s">
        <v>474</v>
      </c>
      <c r="F158" s="271"/>
      <c r="G158" s="271"/>
      <c r="H158" s="270"/>
      <c r="I158" s="269" t="s">
        <v>475</v>
      </c>
      <c r="J158" s="270"/>
    </row>
    <row r="160" spans="1:10" s="105" customFormat="1" x14ac:dyDescent="0.25">
      <c r="A160" s="278">
        <f>D13</f>
        <v>0</v>
      </c>
      <c r="B160" s="278"/>
      <c r="C160" s="279">
        <f>F13</f>
        <v>0</v>
      </c>
      <c r="D160" s="280"/>
      <c r="E160" s="279"/>
      <c r="F160" s="283"/>
      <c r="G160" s="283"/>
      <c r="H160" s="280"/>
      <c r="I160" s="279"/>
      <c r="J160" s="280"/>
    </row>
    <row r="161" spans="1:10" s="105" customFormat="1" x14ac:dyDescent="0.25">
      <c r="A161" s="278"/>
      <c r="B161" s="278"/>
      <c r="C161" s="281"/>
      <c r="D161" s="282"/>
      <c r="E161" s="281"/>
      <c r="F161" s="284"/>
      <c r="G161" s="284"/>
      <c r="H161" s="282"/>
      <c r="I161" s="281"/>
      <c r="J161" s="282"/>
    </row>
    <row r="162" spans="1:10" x14ac:dyDescent="0.25">
      <c r="A162" s="268" t="s">
        <v>472</v>
      </c>
      <c r="B162" s="268"/>
      <c r="C162" s="269" t="s">
        <v>473</v>
      </c>
      <c r="D162" s="270"/>
      <c r="E162" s="269" t="s">
        <v>474</v>
      </c>
      <c r="F162" s="271"/>
      <c r="G162" s="271"/>
      <c r="H162" s="270"/>
      <c r="I162" s="269" t="s">
        <v>475</v>
      </c>
      <c r="J162" s="270"/>
    </row>
  </sheetData>
  <mergeCells count="126">
    <mergeCell ref="A6:J6"/>
    <mergeCell ref="A42:J42"/>
    <mergeCell ref="B43:B49"/>
    <mergeCell ref="A51:J51"/>
    <mergeCell ref="D14:H14"/>
    <mergeCell ref="A79:A85"/>
    <mergeCell ref="C79:F85"/>
    <mergeCell ref="G79:J85"/>
    <mergeCell ref="C32:F32"/>
    <mergeCell ref="G32:J32"/>
    <mergeCell ref="B8:C8"/>
    <mergeCell ref="B14:C14"/>
    <mergeCell ref="B15:C15"/>
    <mergeCell ref="B16:C16"/>
    <mergeCell ref="A61:A67"/>
    <mergeCell ref="C61:F67"/>
    <mergeCell ref="G61:J67"/>
    <mergeCell ref="A70:A76"/>
    <mergeCell ref="C70:F76"/>
    <mergeCell ref="G70:J76"/>
    <mergeCell ref="A43:A49"/>
    <mergeCell ref="C43:F49"/>
    <mergeCell ref="G43:J49"/>
    <mergeCell ref="A52:A58"/>
    <mergeCell ref="D8:H8"/>
    <mergeCell ref="A60:J60"/>
    <mergeCell ref="B61:B67"/>
    <mergeCell ref="A69:J69"/>
    <mergeCell ref="B70:B76"/>
    <mergeCell ref="A78:J78"/>
    <mergeCell ref="B79:B85"/>
    <mergeCell ref="A33:J33"/>
    <mergeCell ref="B34:B40"/>
    <mergeCell ref="C52:F58"/>
    <mergeCell ref="G52:J58"/>
    <mergeCell ref="B52:B58"/>
    <mergeCell ref="A34:A40"/>
    <mergeCell ref="C34:F40"/>
    <mergeCell ref="G34:J40"/>
    <mergeCell ref="A22:J29"/>
    <mergeCell ref="B17:C17"/>
    <mergeCell ref="B18:C18"/>
    <mergeCell ref="A32:B32"/>
    <mergeCell ref="D15:H15"/>
    <mergeCell ref="D16:H16"/>
    <mergeCell ref="F11:H11"/>
    <mergeCell ref="D17:H17"/>
    <mergeCell ref="D18:H18"/>
    <mergeCell ref="A107:B113"/>
    <mergeCell ref="C107:J113"/>
    <mergeCell ref="A114:B120"/>
    <mergeCell ref="C114:J120"/>
    <mergeCell ref="B105:J105"/>
    <mergeCell ref="B19:C19"/>
    <mergeCell ref="D19:H19"/>
    <mergeCell ref="A106:B106"/>
    <mergeCell ref="C106:J106"/>
    <mergeCell ref="B31:J31"/>
    <mergeCell ref="B21:J21"/>
    <mergeCell ref="A96:J96"/>
    <mergeCell ref="A97:A103"/>
    <mergeCell ref="B97:B103"/>
    <mergeCell ref="C97:F103"/>
    <mergeCell ref="G97:J103"/>
    <mergeCell ref="A87:J87"/>
    <mergeCell ref="A88:A94"/>
    <mergeCell ref="B88:B94"/>
    <mergeCell ref="C88:F94"/>
    <mergeCell ref="G88:J94"/>
    <mergeCell ref="B143:J143"/>
    <mergeCell ref="A144:B145"/>
    <mergeCell ref="A146:B146"/>
    <mergeCell ref="C144:D145"/>
    <mergeCell ref="A121:B127"/>
    <mergeCell ref="C121:J127"/>
    <mergeCell ref="A128:B134"/>
    <mergeCell ref="C128:J134"/>
    <mergeCell ref="A135:B141"/>
    <mergeCell ref="C135:J141"/>
    <mergeCell ref="C146:D146"/>
    <mergeCell ref="E144:H145"/>
    <mergeCell ref="E146:H146"/>
    <mergeCell ref="I144:J145"/>
    <mergeCell ref="I146:J146"/>
    <mergeCell ref="A148:B149"/>
    <mergeCell ref="C148:D149"/>
    <mergeCell ref="E148:H149"/>
    <mergeCell ref="I148:J149"/>
    <mergeCell ref="E154:H154"/>
    <mergeCell ref="I154:J154"/>
    <mergeCell ref="A156:B157"/>
    <mergeCell ref="C156:D157"/>
    <mergeCell ref="E156:H157"/>
    <mergeCell ref="I156:J157"/>
    <mergeCell ref="A150:B150"/>
    <mergeCell ref="C150:D150"/>
    <mergeCell ref="E150:H150"/>
    <mergeCell ref="I150:J150"/>
    <mergeCell ref="A152:B153"/>
    <mergeCell ref="C152:D153"/>
    <mergeCell ref="E152:H153"/>
    <mergeCell ref="I152:J153"/>
    <mergeCell ref="D12:E12"/>
    <mergeCell ref="F12:H12"/>
    <mergeCell ref="D13:E13"/>
    <mergeCell ref="F13:H13"/>
    <mergeCell ref="A162:B162"/>
    <mergeCell ref="C162:D162"/>
    <mergeCell ref="E162:H162"/>
    <mergeCell ref="I162:J162"/>
    <mergeCell ref="B9:C13"/>
    <mergeCell ref="D9:E9"/>
    <mergeCell ref="F9:H9"/>
    <mergeCell ref="D10:E10"/>
    <mergeCell ref="F10:H10"/>
    <mergeCell ref="D11:E11"/>
    <mergeCell ref="A158:B158"/>
    <mergeCell ref="C158:D158"/>
    <mergeCell ref="E158:H158"/>
    <mergeCell ref="I158:J158"/>
    <mergeCell ref="A160:B161"/>
    <mergeCell ref="C160:D161"/>
    <mergeCell ref="E160:H161"/>
    <mergeCell ref="I160:J161"/>
    <mergeCell ref="A154:B154"/>
    <mergeCell ref="C154:D154"/>
  </mergeCells>
  <conditionalFormatting sqref="A34">
    <cfRule type="cellIs" dxfId="49" priority="49" stopIfTrue="1" operator="greaterThan">
      <formula>0.7</formula>
    </cfRule>
    <cfRule type="cellIs" dxfId="48" priority="50" stopIfTrue="1" operator="between">
      <formula>0.36</formula>
      <formula>0.7</formula>
    </cfRule>
    <cfRule type="cellIs" dxfId="47" priority="51" stopIfTrue="1" operator="lessThan">
      <formula>36</formula>
    </cfRule>
  </conditionalFormatting>
  <conditionalFormatting sqref="A43">
    <cfRule type="cellIs" dxfId="46" priority="46" stopIfTrue="1" operator="lessThan">
      <formula>36</formula>
    </cfRule>
    <cfRule type="cellIs" dxfId="45" priority="45" stopIfTrue="1" operator="between">
      <formula>0.36</formula>
      <formula>0.7</formula>
    </cfRule>
    <cfRule type="cellIs" dxfId="44" priority="44" stopIfTrue="1" operator="greaterThan">
      <formula>0.7</formula>
    </cfRule>
  </conditionalFormatting>
  <conditionalFormatting sqref="A52">
    <cfRule type="cellIs" dxfId="43" priority="41" stopIfTrue="1" operator="lessThan">
      <formula>36</formula>
    </cfRule>
    <cfRule type="cellIs" dxfId="42" priority="40" stopIfTrue="1" operator="between">
      <formula>0.36</formula>
      <formula>0.7</formula>
    </cfRule>
    <cfRule type="cellIs" dxfId="41" priority="39" stopIfTrue="1" operator="greaterThan">
      <formula>0.7</formula>
    </cfRule>
  </conditionalFormatting>
  <conditionalFormatting sqref="A61">
    <cfRule type="cellIs" dxfId="40" priority="36" stopIfTrue="1" operator="lessThan">
      <formula>36</formula>
    </cfRule>
    <cfRule type="cellIs" dxfId="39" priority="34" stopIfTrue="1" operator="greaterThan">
      <formula>0.7</formula>
    </cfRule>
    <cfRule type="cellIs" dxfId="38" priority="35" stopIfTrue="1" operator="between">
      <formula>0.36</formula>
      <formula>0.7</formula>
    </cfRule>
  </conditionalFormatting>
  <conditionalFormatting sqref="A70">
    <cfRule type="cellIs" dxfId="37" priority="29" stopIfTrue="1" operator="greaterThan">
      <formula>0.7</formula>
    </cfRule>
    <cfRule type="cellIs" dxfId="36" priority="30" stopIfTrue="1" operator="between">
      <formula>0.36</formula>
      <formula>0.7</formula>
    </cfRule>
    <cfRule type="cellIs" dxfId="35" priority="31" stopIfTrue="1" operator="lessThan">
      <formula>36</formula>
    </cfRule>
  </conditionalFormatting>
  <conditionalFormatting sqref="A79">
    <cfRule type="cellIs" dxfId="34" priority="24" stopIfTrue="1" operator="greaterThan">
      <formula>0.7</formula>
    </cfRule>
    <cfRule type="cellIs" dxfId="33" priority="25" stopIfTrue="1" operator="between">
      <formula>0.36</formula>
      <formula>0.7</formula>
    </cfRule>
    <cfRule type="cellIs" dxfId="32" priority="26" stopIfTrue="1" operator="lessThan">
      <formula>36</formula>
    </cfRule>
  </conditionalFormatting>
  <conditionalFormatting sqref="A88">
    <cfRule type="cellIs" dxfId="31" priority="19" stopIfTrue="1" operator="greaterThan">
      <formula>0.7</formula>
    </cfRule>
    <cfRule type="cellIs" dxfId="30" priority="20" stopIfTrue="1" operator="between">
      <formula>0.36</formula>
      <formula>0.7</formula>
    </cfRule>
    <cfRule type="cellIs" dxfId="29" priority="21" stopIfTrue="1" operator="lessThan">
      <formula>36</formula>
    </cfRule>
  </conditionalFormatting>
  <conditionalFormatting sqref="A97">
    <cfRule type="cellIs" dxfId="28" priority="16" stopIfTrue="1" operator="lessThan">
      <formula>36</formula>
    </cfRule>
    <cfRule type="cellIs" dxfId="27" priority="14" stopIfTrue="1" operator="greaterThan">
      <formula>0.7</formula>
    </cfRule>
    <cfRule type="cellIs" dxfId="26" priority="15" stopIfTrue="1" operator="between">
      <formula>0.36</formula>
      <formula>0.7</formula>
    </cfRule>
  </conditionalFormatting>
  <conditionalFormatting sqref="A107">
    <cfRule type="expression" dxfId="25" priority="12" stopIfTrue="1">
      <formula>NOT(ISERROR(SEARCH("High Risk",A107)))</formula>
    </cfRule>
    <cfRule type="expression" dxfId="24" priority="13" stopIfTrue="1">
      <formula>NOT(ISERROR(SEARCH("Extremely High Risk",A107)))</formula>
    </cfRule>
  </conditionalFormatting>
  <conditionalFormatting sqref="A114">
    <cfRule type="expression" dxfId="23" priority="8" stopIfTrue="1">
      <formula>NOT(ISERROR(SEARCH("Extremely High Risk",A114)))</formula>
    </cfRule>
    <cfRule type="expression" dxfId="22" priority="7" stopIfTrue="1">
      <formula>NOT(ISERROR(SEARCH("High Risk",A114)))</formula>
    </cfRule>
  </conditionalFormatting>
  <conditionalFormatting sqref="A121">
    <cfRule type="expression" dxfId="21" priority="6" stopIfTrue="1">
      <formula>NOT(ISERROR(SEARCH("Extremely High Risk",A121)))</formula>
    </cfRule>
    <cfRule type="expression" dxfId="20" priority="5" stopIfTrue="1">
      <formula>NOT(ISERROR(SEARCH("High Risk",A121)))</formula>
    </cfRule>
  </conditionalFormatting>
  <conditionalFormatting sqref="A128">
    <cfRule type="expression" dxfId="19" priority="4" stopIfTrue="1">
      <formula>NOT(ISERROR(SEARCH("Extremely High Risk",A128)))</formula>
    </cfRule>
    <cfRule type="expression" dxfId="18" priority="3" stopIfTrue="1">
      <formula>NOT(ISERROR(SEARCH("High Risk",A128)))</formula>
    </cfRule>
  </conditionalFormatting>
  <conditionalFormatting sqref="A135">
    <cfRule type="expression" dxfId="17" priority="1" stopIfTrue="1">
      <formula>NOT(ISERROR(SEARCH("High Risk",A135)))</formula>
    </cfRule>
    <cfRule type="expression" dxfId="16" priority="2" stopIfTrue="1">
      <formula>NOT(ISERROR(SEARCH("Extremely High Risk",A135)))</formula>
    </cfRule>
  </conditionalFormatting>
  <conditionalFormatting sqref="B34">
    <cfRule type="expression" dxfId="15" priority="53" stopIfTrue="1">
      <formula>NOT(ISERROR(SEARCH("Extremely High Risk",B34)))</formula>
    </cfRule>
    <cfRule type="expression" dxfId="14" priority="52" stopIfTrue="1">
      <formula>NOT(ISERROR(SEARCH("High Risk",B34)))</formula>
    </cfRule>
  </conditionalFormatting>
  <conditionalFormatting sqref="B43">
    <cfRule type="expression" dxfId="13" priority="48" stopIfTrue="1">
      <formula>NOT(ISERROR(SEARCH("Extremely High Risk",B43)))</formula>
    </cfRule>
    <cfRule type="expression" dxfId="12" priority="47" stopIfTrue="1">
      <formula>NOT(ISERROR(SEARCH("High Risk",B43)))</formula>
    </cfRule>
  </conditionalFormatting>
  <conditionalFormatting sqref="B52">
    <cfRule type="expression" dxfId="11" priority="42" stopIfTrue="1">
      <formula>NOT(ISERROR(SEARCH("High Risk",B52)))</formula>
    </cfRule>
    <cfRule type="expression" dxfId="10" priority="43" stopIfTrue="1">
      <formula>NOT(ISERROR(SEARCH("Extremely High Risk",B52)))</formula>
    </cfRule>
  </conditionalFormatting>
  <conditionalFormatting sqref="B61">
    <cfRule type="expression" dxfId="9" priority="37" stopIfTrue="1">
      <formula>NOT(ISERROR(SEARCH("High Risk",B61)))</formula>
    </cfRule>
    <cfRule type="expression" dxfId="8" priority="38" stopIfTrue="1">
      <formula>NOT(ISERROR(SEARCH("Extremely High Risk",B61)))</formula>
    </cfRule>
  </conditionalFormatting>
  <conditionalFormatting sqref="B70">
    <cfRule type="expression" dxfId="7" priority="32" stopIfTrue="1">
      <formula>NOT(ISERROR(SEARCH("High Risk",B70)))</formula>
    </cfRule>
    <cfRule type="expression" dxfId="6" priority="33" stopIfTrue="1">
      <formula>NOT(ISERROR(SEARCH("Extremely High Risk",B70)))</formula>
    </cfRule>
  </conditionalFormatting>
  <conditionalFormatting sqref="B79">
    <cfRule type="expression" dxfId="5" priority="28" stopIfTrue="1">
      <formula>NOT(ISERROR(SEARCH("Extremely High Risk",B79)))</formula>
    </cfRule>
    <cfRule type="expression" dxfId="4" priority="27" stopIfTrue="1">
      <formula>NOT(ISERROR(SEARCH("High Risk",B79)))</formula>
    </cfRule>
  </conditionalFormatting>
  <conditionalFormatting sqref="B88">
    <cfRule type="expression" dxfId="3" priority="22" stopIfTrue="1">
      <formula>NOT(ISERROR(SEARCH("High Risk",B88)))</formula>
    </cfRule>
    <cfRule type="expression" dxfId="2" priority="23" stopIfTrue="1">
      <formula>NOT(ISERROR(SEARCH("Extremely High Risk",B88)))</formula>
    </cfRule>
  </conditionalFormatting>
  <conditionalFormatting sqref="B97">
    <cfRule type="expression" dxfId="1" priority="18" stopIfTrue="1">
      <formula>NOT(ISERROR(SEARCH("Extremely High Risk",B97)))</formula>
    </cfRule>
    <cfRule type="expression" dxfId="0" priority="17" stopIfTrue="1">
      <formula>NOT(ISERROR(SEARCH("High Risk",B97)))</formula>
    </cfRule>
  </conditionalFormatting>
  <printOptions horizontalCentered="1"/>
  <pageMargins left="0.51181102362204722" right="0.51181102362204722" top="0.55118110236220474" bottom="0.55118110236220474" header="0.31496062992125984" footer="0.31496062992125984"/>
  <pageSetup scale="87" fitToHeight="16" orientation="portrait" r:id="rId1"/>
  <customProperties>
    <customPr name="QAA_DRILLPATH_NODE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ddee022-ec92-488f-837e-3ef0ac1fecc2">
      <UserInfo>
        <DisplayName>Shuabe Rajap</DisplayName>
        <AccountId>20</AccountId>
        <AccountType/>
      </UserInfo>
      <UserInfo>
        <DisplayName>Xolelwa Vimbani</DisplayName>
        <AccountId>18</AccountId>
        <AccountType/>
      </UserInfo>
      <UserInfo>
        <DisplayName>Claire Serrao</DisplayName>
        <AccountId>25</AccountId>
        <AccountType/>
      </UserInfo>
      <UserInfo>
        <DisplayName>Sanelize Perdomo-Rojas</DisplayName>
        <AccountId>12</AccountId>
        <AccountType/>
      </UserInfo>
      <UserInfo>
        <DisplayName>Bheki Khoza</DisplayName>
        <AccountId>117</AccountId>
        <AccountType/>
      </UserInfo>
      <UserInfo>
        <DisplayName>Abré Nel</DisplayName>
        <AccountId>6</AccountId>
        <AccountType/>
      </UserInfo>
      <UserInfo>
        <DisplayName>Goodman Ntshangase</DisplayName>
        <AccountId>114</AccountId>
        <AccountType/>
      </UserInfo>
      <UserInfo>
        <DisplayName>Nkosikhona Tshabalala</DisplayName>
        <AccountId>137</AccountId>
        <AccountType/>
      </UserInfo>
      <UserInfo>
        <DisplayName>Refilwe Mosome</DisplayName>
        <AccountId>53</AccountId>
        <AccountType/>
      </UserInfo>
      <UserInfo>
        <DisplayName>Jimmy Ledwaba</DisplayName>
        <AccountId>138</AccountId>
        <AccountType/>
      </UserInfo>
    </SharedWithUsers>
    <lcf76f155ced4ddcb4097134ff3c332f xmlns="3a51da3e-a0e4-4362-b3ff-955e9b7ca561">
      <Terms xmlns="http://schemas.microsoft.com/office/infopath/2007/PartnerControls"/>
    </lcf76f155ced4ddcb4097134ff3c332f>
    <TaxCatchAll xmlns="cddee022-ec92-488f-837e-3ef0ac1fecc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77E43F20C3FBD4DA04AB39F232F9DFB" ma:contentTypeVersion="17" ma:contentTypeDescription="Create a new document." ma:contentTypeScope="" ma:versionID="cd938e40d84477d9596987ad34ac5524">
  <xsd:schema xmlns:xsd="http://www.w3.org/2001/XMLSchema" xmlns:xs="http://www.w3.org/2001/XMLSchema" xmlns:p="http://schemas.microsoft.com/office/2006/metadata/properties" xmlns:ns2="3a51da3e-a0e4-4362-b3ff-955e9b7ca561" xmlns:ns3="cddee022-ec92-488f-837e-3ef0ac1fecc2" targetNamespace="http://schemas.microsoft.com/office/2006/metadata/properties" ma:root="true" ma:fieldsID="d25866c6ee8820877847d248c5c9cdaf" ns2:_="" ns3:_="">
    <xsd:import namespace="3a51da3e-a0e4-4362-b3ff-955e9b7ca561"/>
    <xsd:import namespace="cddee022-ec92-488f-837e-3ef0ac1fe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1da3e-a0e4-4362-b3ff-955e9b7ca5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92d570c-dce7-4c4d-9544-48137ae99a6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dee022-ec92-488f-837e-3ef0ac1fec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7c4b3a9-87fe-4c63-89c5-1d880fba0526}" ma:internalName="TaxCatchAll" ma:showField="CatchAllData" ma:web="cddee022-ec92-488f-837e-3ef0ac1fec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B79F69-1690-4EA9-9706-5B028CD8A84A}">
  <ds:schemaRefs>
    <ds:schemaRef ds:uri="http://purl.org/dc/dcmitype/"/>
    <ds:schemaRef ds:uri="http://schemas.microsoft.com/office/infopath/2007/PartnerControls"/>
    <ds:schemaRef ds:uri="http://purl.org/dc/elements/1.1/"/>
    <ds:schemaRef ds:uri="http://www.w3.org/XML/1998/namespace"/>
    <ds:schemaRef ds:uri="cddee022-ec92-488f-837e-3ef0ac1fecc2"/>
    <ds:schemaRef ds:uri="http://schemas.microsoft.com/office/2006/documentManagement/types"/>
    <ds:schemaRef ds:uri="http://schemas.openxmlformats.org/package/2006/metadata/core-properties"/>
    <ds:schemaRef ds:uri="3a51da3e-a0e4-4362-b3ff-955e9b7ca56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29483A4-C614-4EBC-A692-672F66F893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51da3e-a0e4-4362-b3ff-955e9b7ca561"/>
    <ds:schemaRef ds:uri="cddee022-ec92-488f-837e-3ef0ac1fe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769496-3BA5-4404-9EA0-9D1C195FFC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Risk assessment</vt:lpstr>
      <vt:lpstr>Risk score</vt:lpstr>
      <vt:lpstr>Report</vt:lpstr>
      <vt:lpstr>'Risk assessment'!Print_Area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SPerdomo</dc:creator>
  <cp:keywords/>
  <dc:description/>
  <cp:lastModifiedBy>Sanelize Perdomo-Rojas</cp:lastModifiedBy>
  <cp:revision/>
  <dcterms:created xsi:type="dcterms:W3CDTF">2017-03-11T10:14:06Z</dcterms:created>
  <dcterms:modified xsi:type="dcterms:W3CDTF">2024-02-20T13:11:20Z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0x010100177E43F20C3FBD4DA04AB39F232F9DFB</vt:lpwstr>
  </property>
  <property fmtid="{D5CDD505-2E9C-101B-9397-08002B2CF9AE}" pid="3" name="MediaServiceImageTags">
    <vt:lpwstr/>
  </property>
</Properties>
</file>